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340" activeTab="0"/>
  </bookViews>
  <sheets>
    <sheet name="echo logbook" sheetId="1" r:id="rId1"/>
    <sheet name="Validation lists" sheetId="2" state="hidden" r:id="rId2"/>
    <sheet name="Summary Sheet" sheetId="3" r:id="rId3"/>
  </sheets>
  <externalReferences>
    <externalReference r:id="rId6"/>
  </externalReferences>
  <definedNames>
    <definedName name="_xlfn.COUNTIFS" hidden="1">#NAME?</definedName>
    <definedName name="Access">#REF!</definedName>
    <definedName name="Indication">#REF!</definedName>
    <definedName name="other">#REF!</definedName>
    <definedName name="Procedure">#REF!</definedName>
    <definedName name="role">#REF!</definedName>
    <definedName name="Urgency">#REF!</definedName>
  </definedNames>
  <calcPr fullCalcOnLoad="1"/>
</workbook>
</file>

<file path=xl/sharedStrings.xml><?xml version="1.0" encoding="utf-8"?>
<sst xmlns="http://schemas.openxmlformats.org/spreadsheetml/2006/main" count="256" uniqueCount="120">
  <si>
    <t>Date</t>
  </si>
  <si>
    <t>Supervisor</t>
  </si>
  <si>
    <t>Indication</t>
  </si>
  <si>
    <t>Departmental or bedside</t>
  </si>
  <si>
    <t>LV assessment</t>
  </si>
  <si>
    <t>EF recorded</t>
  </si>
  <si>
    <t>RWMA</t>
  </si>
  <si>
    <t>Diastolic dysfunction</t>
  </si>
  <si>
    <t>MR</t>
  </si>
  <si>
    <t>MVP</t>
  </si>
  <si>
    <t>MS</t>
  </si>
  <si>
    <t>AR</t>
  </si>
  <si>
    <t>AS</t>
  </si>
  <si>
    <t>bicuspid AV</t>
  </si>
  <si>
    <t>TR</t>
  </si>
  <si>
    <t>PR</t>
  </si>
  <si>
    <t>Dilated aorta</t>
  </si>
  <si>
    <t>RV assessed</t>
  </si>
  <si>
    <t>estimaed PASP</t>
  </si>
  <si>
    <t>Prosthetic valve</t>
  </si>
  <si>
    <t>Pericardial effusion</t>
  </si>
  <si>
    <t>Pleural effusion</t>
  </si>
  <si>
    <t>Restriction/Constriction</t>
  </si>
  <si>
    <t>Other</t>
  </si>
  <si>
    <t>Bedside</t>
  </si>
  <si>
    <t xml:space="preserve">Focused            </t>
  </si>
  <si>
    <t>Full</t>
  </si>
  <si>
    <t>Focused or full scan</t>
  </si>
  <si>
    <t>Reported?</t>
  </si>
  <si>
    <t>PLAX</t>
  </si>
  <si>
    <t>PSAX</t>
  </si>
  <si>
    <t>A4C</t>
  </si>
  <si>
    <t>A3C</t>
  </si>
  <si>
    <t>A2C</t>
  </si>
  <si>
    <t>Subcostal</t>
  </si>
  <si>
    <t>Suprasternal</t>
  </si>
  <si>
    <t>TS</t>
  </si>
  <si>
    <t>PS</t>
  </si>
  <si>
    <t>Aortic dissection</t>
  </si>
  <si>
    <t>Endocarditis case</t>
  </si>
  <si>
    <t>Intracardiac mass</t>
  </si>
  <si>
    <t>Cardiomyopathy?</t>
  </si>
  <si>
    <t>Valves</t>
  </si>
  <si>
    <t>Normal varients</t>
  </si>
  <si>
    <t>Identifier</t>
  </si>
  <si>
    <t>Departmental</t>
  </si>
  <si>
    <t>Yes</t>
  </si>
  <si>
    <t>No</t>
  </si>
  <si>
    <t>Yes - independent</t>
  </si>
  <si>
    <t>Yes - assisted</t>
  </si>
  <si>
    <t>Normal</t>
  </si>
  <si>
    <t>Mild</t>
  </si>
  <si>
    <t>Moderate</t>
  </si>
  <si>
    <t>Severe</t>
  </si>
  <si>
    <t xml:space="preserve">No </t>
  </si>
  <si>
    <t>Visual</t>
  </si>
  <si>
    <t>Biplane</t>
  </si>
  <si>
    <t>Grade 1</t>
  </si>
  <si>
    <t>Grade 2</t>
  </si>
  <si>
    <t>Grade 3</t>
  </si>
  <si>
    <t>Features</t>
  </si>
  <si>
    <t>Dilated</t>
  </si>
  <si>
    <t>Hypertrophic</t>
  </si>
  <si>
    <t>Bicuspid AV</t>
  </si>
  <si>
    <t>Features of PE</t>
  </si>
  <si>
    <t>Impaired</t>
  </si>
  <si>
    <t>Mxyoma</t>
  </si>
  <si>
    <t>Thrombus</t>
  </si>
  <si>
    <t>Eustachian valve</t>
  </si>
  <si>
    <t>Chiari network</t>
  </si>
  <si>
    <t>LV tendon</t>
  </si>
  <si>
    <t>None</t>
  </si>
  <si>
    <t>Trivial</t>
  </si>
  <si>
    <t>Small</t>
  </si>
  <si>
    <t>Medium</t>
  </si>
  <si>
    <t>Large</t>
  </si>
  <si>
    <t>Restriction</t>
  </si>
  <si>
    <t>Constriction</t>
  </si>
  <si>
    <t>Tamponade</t>
  </si>
  <si>
    <t>Mod</t>
  </si>
  <si>
    <t>Sev</t>
  </si>
  <si>
    <t>Number</t>
  </si>
  <si>
    <t>Focused scans</t>
  </si>
  <si>
    <t>Full Scans</t>
  </si>
  <si>
    <t>Reported independently</t>
  </si>
  <si>
    <t>Reported with assistance</t>
  </si>
  <si>
    <t>Number of cases with EF recorded</t>
  </si>
  <si>
    <t>EF visually estimated</t>
  </si>
  <si>
    <t>EF by Simpsons biplane</t>
  </si>
  <si>
    <t>Cases with RWMA</t>
  </si>
  <si>
    <t>Cases of hypertrophic cardiomyopathy</t>
  </si>
  <si>
    <t>Cases of dilated cardiomyopathy</t>
  </si>
  <si>
    <t>Total number of echos</t>
  </si>
  <si>
    <t>Total number of cases with LV assessment</t>
  </si>
  <si>
    <t>Assessment of valves</t>
  </si>
  <si>
    <t>Total cases</t>
  </si>
  <si>
    <t>Aortic pathology</t>
  </si>
  <si>
    <t>Pericardial pathology</t>
  </si>
  <si>
    <t>Pericardial effusion total cases</t>
  </si>
  <si>
    <t>Constriction cases</t>
  </si>
  <si>
    <t>Restriction cases</t>
  </si>
  <si>
    <t>RV assessment</t>
  </si>
  <si>
    <t>Total number of cases with RV assessment</t>
  </si>
  <si>
    <t>Number of cases with Estimation of PASP</t>
  </si>
  <si>
    <t>Masses</t>
  </si>
  <si>
    <t>Number prosthetic valve cases</t>
  </si>
  <si>
    <t>Number bicuspid aortic valve cases</t>
  </si>
  <si>
    <t>Number endocarditis cases</t>
  </si>
  <si>
    <t>Pleural effusion cases</t>
  </si>
  <si>
    <t>PE cases</t>
  </si>
  <si>
    <t>Septal defect</t>
  </si>
  <si>
    <t>ASD</t>
  </si>
  <si>
    <t>PFO</t>
  </si>
  <si>
    <t>VSD</t>
  </si>
  <si>
    <t>Septal defects</t>
  </si>
  <si>
    <t>Views</t>
  </si>
  <si>
    <t>Aorta</t>
  </si>
  <si>
    <t>Oher</t>
  </si>
  <si>
    <t>Dr Generic Cardio SpR</t>
  </si>
  <si>
    <t>ST3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</si>
</sst>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55" applyFill="1" applyBorder="1" applyAlignment="1">
      <alignment vertical="center" wrapText="1"/>
      <protection/>
    </xf>
    <xf numFmtId="0" fontId="36" fillId="33" borderId="10" xfId="55" applyFill="1" applyBorder="1" applyAlignment="1">
      <alignment horizontal="center" vertical="center" wrapText="1"/>
      <protection/>
    </xf>
    <xf numFmtId="0" fontId="41" fillId="33" borderId="10" xfId="55" applyFont="1" applyFill="1" applyBorder="1" applyAlignment="1">
      <alignment horizontal="center" vertical="center" textRotation="90" wrapText="1"/>
      <protection/>
    </xf>
    <xf numFmtId="0" fontId="42" fillId="33" borderId="10" xfId="55" applyFont="1" applyFill="1" applyBorder="1" applyAlignment="1">
      <alignment horizontal="center" vertical="center" textRotation="90" wrapText="1"/>
      <protection/>
    </xf>
    <xf numFmtId="0" fontId="36" fillId="0" borderId="10" xfId="55" applyBorder="1" applyAlignment="1">
      <alignment vertical="center" wrapText="1"/>
      <protection/>
    </xf>
    <xf numFmtId="0" fontId="42" fillId="0" borderId="10" xfId="55" applyFont="1" applyBorder="1" applyAlignment="1">
      <alignment horizontal="center" vertical="center" wrapText="1"/>
      <protection/>
    </xf>
    <xf numFmtId="0" fontId="36" fillId="33" borderId="10" xfId="55" applyFill="1" applyBorder="1" applyAlignment="1">
      <alignment horizontal="center" vertical="center" textRotation="90" wrapText="1"/>
      <protection/>
    </xf>
    <xf numFmtId="0" fontId="36" fillId="33" borderId="10" xfId="55" applyFill="1" applyBorder="1" applyAlignment="1">
      <alignment vertical="center" textRotation="90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33" borderId="11" xfId="55" applyFont="1" applyFill="1" applyBorder="1" applyAlignment="1">
      <alignment horizontal="center" vertical="center" textRotation="90" wrapText="1"/>
      <protection/>
    </xf>
    <xf numFmtId="0" fontId="0" fillId="34" borderId="10" xfId="0" applyFill="1" applyBorder="1" applyAlignment="1">
      <alignment horizontal="center" vertical="center"/>
    </xf>
    <xf numFmtId="0" fontId="39" fillId="35" borderId="12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39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39" fillId="35" borderId="13" xfId="0" applyFon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43" fillId="0" borderId="20" xfId="55" applyFont="1" applyBorder="1" applyAlignment="1">
      <alignment horizontal="center" vertical="center" wrapText="1"/>
      <protection/>
    </xf>
    <xf numFmtId="0" fontId="43" fillId="0" borderId="21" xfId="55" applyFont="1" applyBorder="1" applyAlignment="1">
      <alignment horizontal="center" vertical="center" wrapText="1"/>
      <protection/>
    </xf>
    <xf numFmtId="0" fontId="43" fillId="0" borderId="22" xfId="55" applyFont="1" applyBorder="1" applyAlignment="1">
      <alignment horizontal="center" vertical="center" wrapText="1"/>
      <protection/>
    </xf>
    <xf numFmtId="0" fontId="36" fillId="0" borderId="20" xfId="55" applyBorder="1" applyAlignment="1">
      <alignment horizontal="center" vertical="center" wrapText="1"/>
      <protection/>
    </xf>
    <xf numFmtId="0" fontId="36" fillId="0" borderId="22" xfId="55" applyBorder="1" applyAlignment="1">
      <alignment horizontal="center" vertical="center" wrapText="1"/>
      <protection/>
    </xf>
    <xf numFmtId="0" fontId="36" fillId="0" borderId="21" xfId="55" applyBorder="1" applyAlignment="1">
      <alignment horizontal="center" vertical="center" wrapText="1"/>
      <protection/>
    </xf>
    <xf numFmtId="0" fontId="44" fillId="0" borderId="20" xfId="55" applyFont="1" applyBorder="1" applyAlignment="1">
      <alignment horizontal="center" vertical="center" wrapText="1"/>
      <protection/>
    </xf>
    <xf numFmtId="0" fontId="44" fillId="0" borderId="22" xfId="55" applyFont="1" applyBorder="1" applyAlignment="1">
      <alignment horizontal="center" vertical="center" wrapText="1"/>
      <protection/>
    </xf>
    <xf numFmtId="0" fontId="44" fillId="0" borderId="21" xfId="55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rah\Downloads\ST4echo17.6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4"/>
      <sheetName val="ST3"/>
      <sheetName val="referenced"/>
      <sheetName val="Sheet3"/>
      <sheetName val="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2"/>
  <sheetViews>
    <sheetView tabSelected="1" zoomScale="75" zoomScaleNormal="75" zoomScalePageLayoutView="0" workbookViewId="0" topLeftCell="A1">
      <pane ySplit="2" topLeftCell="A3" activePane="bottomLeft" state="frozen"/>
      <selection pane="topLeft" activeCell="D1" sqref="D1"/>
      <selection pane="bottomLeft" activeCell="B3" sqref="B3"/>
    </sheetView>
  </sheetViews>
  <sheetFormatPr defaultColWidth="24.7109375" defaultRowHeight="42.75" customHeight="1"/>
  <cols>
    <col min="1" max="1" width="5.00390625" style="5" customWidth="1"/>
    <col min="2" max="2" width="19.421875" style="5" customWidth="1"/>
    <col min="3" max="3" width="11.57421875" style="5" customWidth="1"/>
    <col min="4" max="4" width="4.57421875" style="5" customWidth="1"/>
    <col min="5" max="5" width="20.28125" style="5" customWidth="1"/>
    <col min="6" max="6" width="15.57421875" style="32" customWidth="1"/>
    <col min="7" max="7" width="10.421875" style="5" customWidth="1"/>
    <col min="8" max="8" width="12.8515625" style="32" customWidth="1"/>
    <col min="9" max="15" width="5.421875" style="5" customWidth="1"/>
    <col min="16" max="17" width="8.7109375" style="6" customWidth="1"/>
    <col min="18" max="18" width="4.28125" style="6" customWidth="1"/>
    <col min="19" max="20" width="8.7109375" style="6" customWidth="1"/>
    <col min="21" max="34" width="4.7109375" style="6" customWidth="1"/>
    <col min="35" max="35" width="8.57421875" style="6" customWidth="1"/>
    <col min="36" max="36" width="4.57421875" style="6" customWidth="1"/>
    <col min="37" max="37" width="4.7109375" style="6" customWidth="1"/>
    <col min="38" max="38" width="9.421875" style="6" customWidth="1"/>
    <col min="39" max="39" width="7.421875" style="6" customWidth="1"/>
    <col min="40" max="40" width="10.7109375" style="6" customWidth="1"/>
    <col min="41" max="41" width="8.7109375" style="6" customWidth="1"/>
    <col min="42" max="42" width="11.7109375" style="6" customWidth="1"/>
    <col min="43" max="43" width="8.7109375" style="6" customWidth="1"/>
    <col min="44" max="44" width="18.00390625" style="6" customWidth="1"/>
    <col min="45" max="45" width="8.7109375" style="6" customWidth="1"/>
    <col min="46" max="16384" width="24.7109375" style="5" customWidth="1"/>
  </cols>
  <sheetData>
    <row r="1" spans="1:43" ht="42.75" customHeight="1">
      <c r="A1" s="37"/>
      <c r="B1" s="38"/>
      <c r="C1" s="38"/>
      <c r="D1" s="38"/>
      <c r="E1" s="38"/>
      <c r="F1" s="38"/>
      <c r="G1" s="38"/>
      <c r="H1" s="39"/>
      <c r="I1" s="40" t="s">
        <v>115</v>
      </c>
      <c r="J1" s="41"/>
      <c r="K1" s="41"/>
      <c r="L1" s="41"/>
      <c r="M1" s="41"/>
      <c r="N1" s="41"/>
      <c r="O1" s="42"/>
      <c r="P1" s="34" t="s">
        <v>4</v>
      </c>
      <c r="Q1" s="36"/>
      <c r="R1" s="36"/>
      <c r="S1" s="36"/>
      <c r="T1" s="35"/>
      <c r="U1" s="34" t="s">
        <v>42</v>
      </c>
      <c r="V1" s="36"/>
      <c r="W1" s="36"/>
      <c r="X1" s="36"/>
      <c r="Y1" s="36"/>
      <c r="Z1" s="36"/>
      <c r="AA1" s="36"/>
      <c r="AB1" s="36"/>
      <c r="AC1" s="36"/>
      <c r="AD1" s="36"/>
      <c r="AE1" s="36"/>
      <c r="AF1" s="35"/>
      <c r="AG1" s="34" t="s">
        <v>116</v>
      </c>
      <c r="AH1" s="35"/>
      <c r="AI1" s="34" t="s">
        <v>101</v>
      </c>
      <c r="AJ1" s="36"/>
      <c r="AK1" s="35"/>
      <c r="AL1" s="34" t="s">
        <v>117</v>
      </c>
      <c r="AM1" s="36"/>
      <c r="AN1" s="36"/>
      <c r="AO1" s="36"/>
      <c r="AP1" s="36"/>
      <c r="AQ1" s="35"/>
    </row>
    <row r="2" spans="1:44" s="1" customFormat="1" ht="97.5" customHeight="1">
      <c r="A2" s="8" t="s">
        <v>81</v>
      </c>
      <c r="B2" s="2" t="s">
        <v>0</v>
      </c>
      <c r="C2" s="2" t="s">
        <v>44</v>
      </c>
      <c r="D2" s="3" t="s">
        <v>1</v>
      </c>
      <c r="E2" s="2" t="s">
        <v>2</v>
      </c>
      <c r="F2" s="31" t="s">
        <v>3</v>
      </c>
      <c r="G2" s="1" t="s">
        <v>27</v>
      </c>
      <c r="H2" s="31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41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  <c r="AB2" s="4" t="s">
        <v>36</v>
      </c>
      <c r="AC2" s="4" t="s">
        <v>15</v>
      </c>
      <c r="AD2" s="4" t="s">
        <v>37</v>
      </c>
      <c r="AE2" s="4" t="s">
        <v>19</v>
      </c>
      <c r="AF2" s="4" t="s">
        <v>39</v>
      </c>
      <c r="AG2" s="4" t="s">
        <v>16</v>
      </c>
      <c r="AH2" s="4" t="s">
        <v>38</v>
      </c>
      <c r="AI2" s="4" t="s">
        <v>17</v>
      </c>
      <c r="AJ2" s="4" t="s">
        <v>18</v>
      </c>
      <c r="AK2" s="4" t="s">
        <v>64</v>
      </c>
      <c r="AL2" s="4" t="s">
        <v>40</v>
      </c>
      <c r="AM2" s="4" t="s">
        <v>43</v>
      </c>
      <c r="AN2" s="4" t="s">
        <v>20</v>
      </c>
      <c r="AO2" s="4" t="s">
        <v>21</v>
      </c>
      <c r="AP2" s="4" t="s">
        <v>22</v>
      </c>
      <c r="AQ2" s="4" t="s">
        <v>110</v>
      </c>
      <c r="AR2" s="4" t="s">
        <v>23</v>
      </c>
    </row>
    <row r="3" ht="42.75" customHeight="1">
      <c r="A3" s="5">
        <v>1</v>
      </c>
    </row>
    <row r="4" ht="42.75" customHeight="1">
      <c r="A4" s="5">
        <v>2</v>
      </c>
    </row>
    <row r="5" ht="42.75" customHeight="1">
      <c r="A5" s="5">
        <v>3</v>
      </c>
    </row>
    <row r="6" spans="1:47" ht="42.75" customHeight="1">
      <c r="A6" s="5">
        <v>4</v>
      </c>
      <c r="B6" s="6"/>
      <c r="C6" s="6"/>
      <c r="D6" s="6"/>
      <c r="E6" s="6"/>
      <c r="F6" s="33"/>
      <c r="G6" s="6"/>
      <c r="H6" s="33"/>
      <c r="I6" s="6"/>
      <c r="J6" s="6"/>
      <c r="K6" s="6"/>
      <c r="L6" s="6"/>
      <c r="M6" s="6"/>
      <c r="N6" s="6"/>
      <c r="O6" s="6"/>
      <c r="AU6" s="6"/>
    </row>
    <row r="7" spans="1:47" ht="42.75" customHeight="1">
      <c r="A7" s="5">
        <v>5</v>
      </c>
      <c r="B7" s="6"/>
      <c r="C7" s="6"/>
      <c r="D7" s="6"/>
      <c r="E7" s="6"/>
      <c r="F7" s="33"/>
      <c r="G7" s="6"/>
      <c r="H7" s="33"/>
      <c r="I7" s="6"/>
      <c r="J7" s="6"/>
      <c r="K7" s="6"/>
      <c r="L7" s="6"/>
      <c r="M7" s="6"/>
      <c r="N7" s="6"/>
      <c r="O7" s="6"/>
      <c r="AU7" s="6"/>
    </row>
    <row r="8" spans="1:47" ht="42.75" customHeight="1">
      <c r="A8" s="5">
        <v>6</v>
      </c>
      <c r="B8" s="6"/>
      <c r="C8" s="6"/>
      <c r="D8" s="6"/>
      <c r="E8" s="6"/>
      <c r="F8" s="33"/>
      <c r="G8" s="6"/>
      <c r="H8" s="33"/>
      <c r="I8" s="6"/>
      <c r="J8" s="6"/>
      <c r="K8" s="6"/>
      <c r="L8" s="6"/>
      <c r="M8" s="6"/>
      <c r="N8" s="6"/>
      <c r="O8" s="6"/>
      <c r="AU8" s="6"/>
    </row>
    <row r="9" spans="1:47" ht="42.75" customHeight="1">
      <c r="A9" s="5">
        <v>7</v>
      </c>
      <c r="B9" s="6"/>
      <c r="C9" s="6"/>
      <c r="D9" s="6"/>
      <c r="E9" s="6"/>
      <c r="F9" s="33"/>
      <c r="G9" s="6"/>
      <c r="H9" s="33"/>
      <c r="I9" s="6"/>
      <c r="J9" s="6"/>
      <c r="K9" s="6"/>
      <c r="L9" s="6"/>
      <c r="M9" s="6"/>
      <c r="N9" s="6"/>
      <c r="O9" s="6"/>
      <c r="AU9" s="6"/>
    </row>
    <row r="10" spans="1:47" ht="42.75" customHeight="1">
      <c r="A10" s="5">
        <v>8</v>
      </c>
      <c r="B10" s="6"/>
      <c r="C10" s="6"/>
      <c r="D10" s="6"/>
      <c r="E10" s="6"/>
      <c r="F10" s="33"/>
      <c r="G10" s="6"/>
      <c r="H10" s="33"/>
      <c r="I10" s="6"/>
      <c r="J10" s="6"/>
      <c r="K10" s="6"/>
      <c r="L10" s="6"/>
      <c r="M10" s="6"/>
      <c r="N10" s="6"/>
      <c r="O10" s="6"/>
      <c r="AU10" s="6"/>
    </row>
    <row r="11" spans="1:47" ht="42.75" customHeight="1">
      <c r="A11" s="5">
        <v>9</v>
      </c>
      <c r="B11" s="6"/>
      <c r="C11" s="6"/>
      <c r="D11" s="6"/>
      <c r="E11" s="6"/>
      <c r="F11" s="33"/>
      <c r="G11" s="6"/>
      <c r="H11" s="33"/>
      <c r="I11" s="6"/>
      <c r="J11" s="6"/>
      <c r="K11" s="6"/>
      <c r="L11" s="6"/>
      <c r="M11" s="6"/>
      <c r="N11" s="6"/>
      <c r="O11" s="6"/>
      <c r="AU11" s="6"/>
    </row>
    <row r="12" spans="1:47" ht="42.75" customHeight="1">
      <c r="A12" s="5">
        <v>10</v>
      </c>
      <c r="B12" s="6"/>
      <c r="C12" s="6"/>
      <c r="D12" s="6"/>
      <c r="E12" s="6"/>
      <c r="F12" s="33"/>
      <c r="G12" s="6"/>
      <c r="H12" s="33"/>
      <c r="I12" s="6"/>
      <c r="J12" s="6"/>
      <c r="K12" s="6"/>
      <c r="L12" s="6"/>
      <c r="M12" s="6"/>
      <c r="N12" s="6"/>
      <c r="O12" s="6"/>
      <c r="AU12" s="6"/>
    </row>
    <row r="13" spans="1:47" ht="42.75" customHeight="1">
      <c r="A13" s="5">
        <v>11</v>
      </c>
      <c r="B13" s="6"/>
      <c r="C13" s="6"/>
      <c r="D13" s="6"/>
      <c r="E13" s="6"/>
      <c r="F13" s="33"/>
      <c r="G13" s="6"/>
      <c r="H13" s="33"/>
      <c r="I13" s="6"/>
      <c r="J13" s="6"/>
      <c r="K13" s="6"/>
      <c r="L13" s="6"/>
      <c r="M13" s="6"/>
      <c r="N13" s="6"/>
      <c r="O13" s="6"/>
      <c r="AU13" s="6"/>
    </row>
    <row r="14" spans="1:47" ht="42.75" customHeight="1">
      <c r="A14" s="5">
        <v>12</v>
      </c>
      <c r="B14" s="6"/>
      <c r="C14" s="6"/>
      <c r="D14" s="6"/>
      <c r="E14" s="6"/>
      <c r="F14" s="33"/>
      <c r="G14" s="6"/>
      <c r="H14" s="33"/>
      <c r="I14" s="6"/>
      <c r="J14" s="6"/>
      <c r="K14" s="6"/>
      <c r="L14" s="6"/>
      <c r="M14" s="6"/>
      <c r="N14" s="6"/>
      <c r="O14" s="6"/>
      <c r="AU14" s="6"/>
    </row>
    <row r="15" spans="1:47" ht="42.75" customHeight="1">
      <c r="A15" s="5">
        <v>13</v>
      </c>
      <c r="B15" s="6"/>
      <c r="C15" s="6"/>
      <c r="D15" s="6"/>
      <c r="E15" s="6"/>
      <c r="F15" s="33"/>
      <c r="G15" s="6"/>
      <c r="H15" s="33"/>
      <c r="I15" s="6"/>
      <c r="J15" s="6"/>
      <c r="K15" s="6"/>
      <c r="L15" s="6"/>
      <c r="M15" s="6"/>
      <c r="N15" s="6"/>
      <c r="O15" s="6"/>
      <c r="AU15" s="6"/>
    </row>
    <row r="16" spans="1:47" ht="42.75" customHeight="1">
      <c r="A16" s="5">
        <v>14</v>
      </c>
      <c r="B16" s="6"/>
      <c r="C16" s="6"/>
      <c r="D16" s="6"/>
      <c r="E16" s="6"/>
      <c r="F16" s="33"/>
      <c r="G16" s="6"/>
      <c r="H16" s="33"/>
      <c r="I16" s="6"/>
      <c r="J16" s="6"/>
      <c r="K16" s="6"/>
      <c r="L16" s="6"/>
      <c r="M16" s="6"/>
      <c r="N16" s="6"/>
      <c r="O16" s="6"/>
      <c r="AU16" s="6"/>
    </row>
    <row r="17" spans="1:47" ht="42.75" customHeight="1">
      <c r="A17" s="5">
        <v>15</v>
      </c>
      <c r="B17" s="6"/>
      <c r="C17" s="6"/>
      <c r="D17" s="6"/>
      <c r="E17" s="6"/>
      <c r="F17" s="33"/>
      <c r="G17" s="6"/>
      <c r="H17" s="33"/>
      <c r="I17" s="6"/>
      <c r="J17" s="6"/>
      <c r="K17" s="6"/>
      <c r="L17" s="6"/>
      <c r="M17" s="6"/>
      <c r="N17" s="6"/>
      <c r="O17" s="6"/>
      <c r="AU17" s="6"/>
    </row>
    <row r="18" spans="1:46" s="6" customFormat="1" ht="42.75" customHeight="1">
      <c r="A18" s="5">
        <v>16</v>
      </c>
      <c r="F18" s="33"/>
      <c r="H18" s="33"/>
      <c r="AT18" s="5"/>
    </row>
    <row r="19" spans="1:46" s="6" customFormat="1" ht="42.75" customHeight="1">
      <c r="A19" s="5">
        <v>17</v>
      </c>
      <c r="F19" s="33"/>
      <c r="H19" s="33"/>
      <c r="AT19" s="5"/>
    </row>
    <row r="20" spans="1:46" s="6" customFormat="1" ht="42.75" customHeight="1">
      <c r="A20" s="5">
        <v>18</v>
      </c>
      <c r="F20" s="33"/>
      <c r="H20" s="33"/>
      <c r="AT20" s="5"/>
    </row>
    <row r="21" spans="1:46" s="6" customFormat="1" ht="42.75" customHeight="1">
      <c r="A21" s="5">
        <v>19</v>
      </c>
      <c r="F21" s="33"/>
      <c r="H21" s="33"/>
      <c r="AT21" s="5"/>
    </row>
    <row r="22" spans="1:47" s="6" customFormat="1" ht="42.75" customHeight="1">
      <c r="A22" s="5">
        <v>20</v>
      </c>
      <c r="B22" s="5"/>
      <c r="C22" s="5"/>
      <c r="D22" s="5"/>
      <c r="E22" s="5"/>
      <c r="F22" s="32"/>
      <c r="G22" s="5"/>
      <c r="H22" s="32"/>
      <c r="I22" s="5"/>
      <c r="J22" s="5"/>
      <c r="K22" s="5"/>
      <c r="L22" s="5"/>
      <c r="M22" s="5"/>
      <c r="N22" s="5"/>
      <c r="O22" s="5"/>
      <c r="AT22" s="5"/>
      <c r="AU22" s="5"/>
    </row>
    <row r="23" spans="1:47" s="6" customFormat="1" ht="42.75" customHeight="1">
      <c r="A23" s="5">
        <v>21</v>
      </c>
      <c r="B23" s="5"/>
      <c r="C23" s="5"/>
      <c r="D23" s="5"/>
      <c r="E23" s="5"/>
      <c r="F23" s="32"/>
      <c r="G23" s="5"/>
      <c r="H23" s="32"/>
      <c r="I23" s="5"/>
      <c r="J23" s="5"/>
      <c r="K23" s="5"/>
      <c r="L23" s="5"/>
      <c r="M23" s="5"/>
      <c r="N23" s="5"/>
      <c r="O23" s="5"/>
      <c r="AT23" s="5"/>
      <c r="AU23" s="5"/>
    </row>
    <row r="24" spans="1:47" s="6" customFormat="1" ht="42.75" customHeight="1">
      <c r="A24" s="5">
        <v>22</v>
      </c>
      <c r="B24" s="5"/>
      <c r="C24" s="5"/>
      <c r="D24" s="5"/>
      <c r="E24" s="5"/>
      <c r="F24" s="32"/>
      <c r="G24" s="5"/>
      <c r="H24" s="32"/>
      <c r="I24" s="5"/>
      <c r="J24" s="5"/>
      <c r="K24" s="5"/>
      <c r="L24" s="5"/>
      <c r="M24" s="5"/>
      <c r="N24" s="5"/>
      <c r="O24" s="5"/>
      <c r="AT24" s="5"/>
      <c r="AU24" s="5"/>
    </row>
    <row r="25" spans="1:47" s="6" customFormat="1" ht="42.75" customHeight="1">
      <c r="A25" s="5">
        <v>23</v>
      </c>
      <c r="B25" s="5"/>
      <c r="C25" s="5"/>
      <c r="D25" s="5"/>
      <c r="E25" s="5"/>
      <c r="F25" s="32"/>
      <c r="G25" s="5"/>
      <c r="H25" s="32"/>
      <c r="I25" s="5"/>
      <c r="J25" s="5"/>
      <c r="K25" s="5"/>
      <c r="L25" s="5"/>
      <c r="M25" s="5"/>
      <c r="N25" s="5"/>
      <c r="O25" s="5"/>
      <c r="AT25" s="5"/>
      <c r="AU25" s="5"/>
    </row>
    <row r="26" spans="1:47" s="6" customFormat="1" ht="42.75" customHeight="1">
      <c r="A26" s="5">
        <v>24</v>
      </c>
      <c r="B26" s="5"/>
      <c r="C26" s="5"/>
      <c r="D26" s="5"/>
      <c r="E26" s="5"/>
      <c r="F26" s="32"/>
      <c r="G26" s="5"/>
      <c r="H26" s="32"/>
      <c r="I26" s="5"/>
      <c r="J26" s="5"/>
      <c r="K26" s="5"/>
      <c r="L26" s="5"/>
      <c r="M26" s="5"/>
      <c r="N26" s="5"/>
      <c r="O26" s="5"/>
      <c r="AT26" s="5"/>
      <c r="AU26" s="5"/>
    </row>
    <row r="27" spans="1:47" s="6" customFormat="1" ht="42.75" customHeight="1">
      <c r="A27" s="5">
        <v>25</v>
      </c>
      <c r="B27" s="5"/>
      <c r="C27" s="5"/>
      <c r="D27" s="5"/>
      <c r="E27" s="5"/>
      <c r="F27" s="32"/>
      <c r="G27" s="5"/>
      <c r="H27" s="32"/>
      <c r="I27" s="5"/>
      <c r="J27" s="5"/>
      <c r="K27" s="5"/>
      <c r="L27" s="5"/>
      <c r="M27" s="5"/>
      <c r="N27" s="5"/>
      <c r="O27" s="5"/>
      <c r="AT27" s="5"/>
      <c r="AU27" s="5"/>
    </row>
    <row r="28" spans="1:47" s="6" customFormat="1" ht="42.75" customHeight="1">
      <c r="A28" s="5">
        <v>26</v>
      </c>
      <c r="B28" s="5"/>
      <c r="C28" s="5"/>
      <c r="D28" s="5"/>
      <c r="E28" s="5"/>
      <c r="F28" s="32"/>
      <c r="G28" s="5"/>
      <c r="H28" s="32"/>
      <c r="I28" s="5"/>
      <c r="J28" s="5"/>
      <c r="K28" s="5"/>
      <c r="L28" s="5"/>
      <c r="M28" s="5"/>
      <c r="N28" s="5"/>
      <c r="O28" s="5"/>
      <c r="AT28" s="5"/>
      <c r="AU28" s="5"/>
    </row>
    <row r="29" spans="1:47" s="6" customFormat="1" ht="42.75" customHeight="1">
      <c r="A29" s="5">
        <v>27</v>
      </c>
      <c r="B29" s="5"/>
      <c r="C29" s="5"/>
      <c r="D29" s="5"/>
      <c r="E29" s="5"/>
      <c r="F29" s="32"/>
      <c r="G29" s="5"/>
      <c r="H29" s="32"/>
      <c r="I29" s="5"/>
      <c r="J29" s="5"/>
      <c r="K29" s="5"/>
      <c r="L29" s="5"/>
      <c r="M29" s="5"/>
      <c r="N29" s="5"/>
      <c r="O29" s="5"/>
      <c r="AT29" s="5"/>
      <c r="AU29" s="5"/>
    </row>
    <row r="30" spans="1:47" s="6" customFormat="1" ht="42.75" customHeight="1">
      <c r="A30" s="5">
        <v>28</v>
      </c>
      <c r="B30" s="5"/>
      <c r="C30" s="5"/>
      <c r="D30" s="5"/>
      <c r="E30" s="5"/>
      <c r="F30" s="32"/>
      <c r="G30" s="5"/>
      <c r="H30" s="32"/>
      <c r="I30" s="5"/>
      <c r="J30" s="5"/>
      <c r="K30" s="5"/>
      <c r="L30" s="5"/>
      <c r="M30" s="5"/>
      <c r="N30" s="5"/>
      <c r="O30" s="5"/>
      <c r="AT30" s="5"/>
      <c r="AU30" s="5"/>
    </row>
    <row r="31" spans="1:47" s="6" customFormat="1" ht="42.75" customHeight="1">
      <c r="A31" s="5">
        <v>29</v>
      </c>
      <c r="B31" s="5"/>
      <c r="C31" s="5"/>
      <c r="D31" s="5"/>
      <c r="E31" s="5"/>
      <c r="F31" s="32"/>
      <c r="G31" s="5"/>
      <c r="H31" s="32"/>
      <c r="I31" s="5"/>
      <c r="J31" s="5"/>
      <c r="K31" s="5"/>
      <c r="L31" s="5"/>
      <c r="M31" s="5"/>
      <c r="N31" s="5"/>
      <c r="O31" s="5"/>
      <c r="AT31" s="5"/>
      <c r="AU31" s="5"/>
    </row>
    <row r="32" spans="1:47" s="6" customFormat="1" ht="42.75" customHeight="1">
      <c r="A32" s="5">
        <v>30</v>
      </c>
      <c r="B32" s="5"/>
      <c r="C32" s="5"/>
      <c r="D32" s="5"/>
      <c r="E32" s="5"/>
      <c r="F32" s="32"/>
      <c r="G32" s="5"/>
      <c r="H32" s="32"/>
      <c r="I32" s="5"/>
      <c r="J32" s="5"/>
      <c r="K32" s="5"/>
      <c r="L32" s="5"/>
      <c r="M32" s="5"/>
      <c r="N32" s="5"/>
      <c r="O32" s="5"/>
      <c r="AT32" s="5"/>
      <c r="AU32" s="5"/>
    </row>
    <row r="33" spans="1:47" s="6" customFormat="1" ht="42.75" customHeight="1">
      <c r="A33" s="5">
        <v>31</v>
      </c>
      <c r="B33" s="5"/>
      <c r="C33" s="5"/>
      <c r="D33" s="5"/>
      <c r="E33" s="5"/>
      <c r="F33" s="32"/>
      <c r="G33" s="5"/>
      <c r="H33" s="32"/>
      <c r="I33" s="5"/>
      <c r="J33" s="5"/>
      <c r="K33" s="5"/>
      <c r="L33" s="5"/>
      <c r="M33" s="5"/>
      <c r="N33" s="5"/>
      <c r="O33" s="5"/>
      <c r="AT33" s="5"/>
      <c r="AU33" s="5"/>
    </row>
    <row r="34" ht="42.75" customHeight="1">
      <c r="A34" s="5">
        <v>32</v>
      </c>
    </row>
    <row r="35" ht="42.75" customHeight="1">
      <c r="A35" s="5">
        <v>33</v>
      </c>
    </row>
    <row r="36" ht="42.75" customHeight="1">
      <c r="A36" s="5">
        <v>34</v>
      </c>
    </row>
    <row r="37" ht="42.75" customHeight="1">
      <c r="A37" s="5">
        <v>35</v>
      </c>
    </row>
    <row r="38" spans="1:47" ht="42.75" customHeight="1">
      <c r="A38" s="5">
        <v>36</v>
      </c>
      <c r="B38" s="6"/>
      <c r="C38" s="6"/>
      <c r="D38" s="6"/>
      <c r="E38" s="6"/>
      <c r="F38" s="33"/>
      <c r="G38" s="6"/>
      <c r="H38" s="33"/>
      <c r="I38" s="6"/>
      <c r="J38" s="6"/>
      <c r="K38" s="6"/>
      <c r="L38" s="6"/>
      <c r="M38" s="6"/>
      <c r="N38" s="6"/>
      <c r="O38" s="6"/>
      <c r="AU38" s="6"/>
    </row>
    <row r="39" spans="1:47" ht="42.75" customHeight="1">
      <c r="A39" s="5">
        <v>37</v>
      </c>
      <c r="B39" s="6"/>
      <c r="C39" s="6"/>
      <c r="D39" s="6"/>
      <c r="E39" s="6"/>
      <c r="F39" s="33"/>
      <c r="G39" s="6"/>
      <c r="H39" s="33"/>
      <c r="I39" s="6"/>
      <c r="J39" s="6"/>
      <c r="K39" s="6"/>
      <c r="L39" s="6"/>
      <c r="M39" s="6"/>
      <c r="N39" s="6"/>
      <c r="O39" s="6"/>
      <c r="AU39" s="6"/>
    </row>
    <row r="40" spans="1:47" ht="42.75" customHeight="1">
      <c r="A40" s="5">
        <v>38</v>
      </c>
      <c r="B40" s="6"/>
      <c r="C40" s="6"/>
      <c r="D40" s="6"/>
      <c r="E40" s="6"/>
      <c r="F40" s="33"/>
      <c r="G40" s="6"/>
      <c r="H40" s="33"/>
      <c r="I40" s="6"/>
      <c r="J40" s="6"/>
      <c r="K40" s="6"/>
      <c r="L40" s="6"/>
      <c r="M40" s="6"/>
      <c r="N40" s="6"/>
      <c r="O40" s="6"/>
      <c r="AU40" s="6"/>
    </row>
    <row r="41" spans="1:47" ht="42.75" customHeight="1">
      <c r="A41" s="5">
        <v>39</v>
      </c>
      <c r="B41" s="6"/>
      <c r="C41" s="6"/>
      <c r="D41" s="6"/>
      <c r="E41" s="6"/>
      <c r="F41" s="33"/>
      <c r="G41" s="6"/>
      <c r="H41" s="33"/>
      <c r="I41" s="6"/>
      <c r="J41" s="6"/>
      <c r="K41" s="6"/>
      <c r="L41" s="6"/>
      <c r="M41" s="6"/>
      <c r="N41" s="6"/>
      <c r="O41" s="6"/>
      <c r="AU41" s="6"/>
    </row>
    <row r="42" spans="1:47" ht="42.75" customHeight="1">
      <c r="A42" s="5">
        <v>40</v>
      </c>
      <c r="B42" s="6"/>
      <c r="C42" s="6"/>
      <c r="D42" s="6"/>
      <c r="E42" s="6"/>
      <c r="F42" s="33"/>
      <c r="G42" s="6"/>
      <c r="H42" s="33"/>
      <c r="I42" s="6"/>
      <c r="J42" s="6"/>
      <c r="K42" s="6"/>
      <c r="L42" s="6"/>
      <c r="M42" s="6"/>
      <c r="N42" s="6"/>
      <c r="O42" s="6"/>
      <c r="AU42" s="6"/>
    </row>
    <row r="43" spans="1:47" ht="42.75" customHeight="1">
      <c r="A43" s="5">
        <v>41</v>
      </c>
      <c r="B43" s="6"/>
      <c r="C43" s="6"/>
      <c r="D43" s="6"/>
      <c r="E43" s="6"/>
      <c r="F43" s="33"/>
      <c r="G43" s="6"/>
      <c r="H43" s="33"/>
      <c r="I43" s="6"/>
      <c r="J43" s="6"/>
      <c r="K43" s="6"/>
      <c r="L43" s="6"/>
      <c r="M43" s="6"/>
      <c r="N43" s="6"/>
      <c r="O43" s="6"/>
      <c r="AU43" s="6"/>
    </row>
    <row r="44" spans="1:47" ht="42.75" customHeight="1">
      <c r="A44" s="5">
        <v>42</v>
      </c>
      <c r="B44" s="6"/>
      <c r="C44" s="6"/>
      <c r="D44" s="6"/>
      <c r="E44" s="6"/>
      <c r="F44" s="33"/>
      <c r="G44" s="6"/>
      <c r="H44" s="33"/>
      <c r="I44" s="6"/>
      <c r="J44" s="6"/>
      <c r="K44" s="6"/>
      <c r="L44" s="6"/>
      <c r="M44" s="6"/>
      <c r="N44" s="6"/>
      <c r="O44" s="6"/>
      <c r="AU44" s="6"/>
    </row>
    <row r="45" spans="1:47" ht="42.75" customHeight="1">
      <c r="A45" s="5">
        <v>43</v>
      </c>
      <c r="B45" s="6"/>
      <c r="C45" s="6"/>
      <c r="D45" s="6"/>
      <c r="E45" s="6"/>
      <c r="F45" s="33"/>
      <c r="G45" s="6"/>
      <c r="H45" s="33"/>
      <c r="I45" s="6"/>
      <c r="J45" s="6"/>
      <c r="K45" s="6"/>
      <c r="L45" s="6"/>
      <c r="M45" s="6"/>
      <c r="N45" s="6"/>
      <c r="O45" s="6"/>
      <c r="AU45" s="6"/>
    </row>
    <row r="46" spans="1:47" ht="42.75" customHeight="1">
      <c r="A46" s="5">
        <v>44</v>
      </c>
      <c r="B46" s="6"/>
      <c r="C46" s="6"/>
      <c r="D46" s="6"/>
      <c r="E46" s="6"/>
      <c r="F46" s="33"/>
      <c r="G46" s="6"/>
      <c r="H46" s="33"/>
      <c r="I46" s="6"/>
      <c r="J46" s="6"/>
      <c r="K46" s="6"/>
      <c r="L46" s="6"/>
      <c r="M46" s="6"/>
      <c r="N46" s="6"/>
      <c r="O46" s="6"/>
      <c r="AU46" s="6"/>
    </row>
    <row r="47" spans="1:47" ht="42.75" customHeight="1">
      <c r="A47" s="5">
        <v>45</v>
      </c>
      <c r="B47" s="6"/>
      <c r="C47" s="6"/>
      <c r="D47" s="6"/>
      <c r="E47" s="6"/>
      <c r="F47" s="33"/>
      <c r="G47" s="6"/>
      <c r="H47" s="33"/>
      <c r="I47" s="6"/>
      <c r="J47" s="6"/>
      <c r="K47" s="6"/>
      <c r="L47" s="6"/>
      <c r="M47" s="6"/>
      <c r="N47" s="6"/>
      <c r="O47" s="6"/>
      <c r="AU47" s="6"/>
    </row>
    <row r="48" spans="1:47" ht="42.75" customHeight="1">
      <c r="A48" s="5">
        <v>46</v>
      </c>
      <c r="B48" s="6"/>
      <c r="C48" s="6"/>
      <c r="D48" s="6"/>
      <c r="E48" s="6"/>
      <c r="F48" s="33"/>
      <c r="G48" s="6"/>
      <c r="H48" s="33"/>
      <c r="I48" s="6"/>
      <c r="J48" s="6"/>
      <c r="K48" s="6"/>
      <c r="L48" s="6"/>
      <c r="M48" s="6"/>
      <c r="N48" s="6"/>
      <c r="O48" s="6"/>
      <c r="AU48" s="6"/>
    </row>
    <row r="49" spans="1:47" ht="42.75" customHeight="1">
      <c r="A49" s="5">
        <v>47</v>
      </c>
      <c r="B49" s="6"/>
      <c r="C49" s="6"/>
      <c r="D49" s="6"/>
      <c r="E49" s="6"/>
      <c r="F49" s="33"/>
      <c r="G49" s="6"/>
      <c r="H49" s="33"/>
      <c r="I49" s="6"/>
      <c r="J49" s="6"/>
      <c r="K49" s="6"/>
      <c r="L49" s="6"/>
      <c r="M49" s="6"/>
      <c r="N49" s="6"/>
      <c r="O49" s="6"/>
      <c r="AU49" s="6"/>
    </row>
    <row r="50" spans="1:46" s="6" customFormat="1" ht="42.75" customHeight="1">
      <c r="A50" s="5">
        <v>48</v>
      </c>
      <c r="F50" s="33"/>
      <c r="H50" s="33"/>
      <c r="AT50" s="5"/>
    </row>
    <row r="51" spans="1:46" s="6" customFormat="1" ht="42.75" customHeight="1">
      <c r="A51" s="5">
        <v>49</v>
      </c>
      <c r="F51" s="33"/>
      <c r="H51" s="33"/>
      <c r="AT51" s="5"/>
    </row>
    <row r="52" spans="1:46" s="6" customFormat="1" ht="42.75" customHeight="1">
      <c r="A52" s="5">
        <v>50</v>
      </c>
      <c r="F52" s="33"/>
      <c r="H52" s="33"/>
      <c r="AT52" s="5"/>
    </row>
    <row r="53" spans="1:46" s="6" customFormat="1" ht="42.75" customHeight="1">
      <c r="A53" s="5">
        <v>51</v>
      </c>
      <c r="F53" s="33"/>
      <c r="H53" s="33"/>
      <c r="AT53" s="5"/>
    </row>
    <row r="54" spans="1:47" s="6" customFormat="1" ht="42.75" customHeight="1">
      <c r="A54" s="5">
        <v>52</v>
      </c>
      <c r="B54" s="5"/>
      <c r="C54" s="5"/>
      <c r="D54" s="5"/>
      <c r="E54" s="5"/>
      <c r="F54" s="32"/>
      <c r="G54" s="5"/>
      <c r="H54" s="32"/>
      <c r="I54" s="5"/>
      <c r="J54" s="5"/>
      <c r="K54" s="5"/>
      <c r="L54" s="5"/>
      <c r="M54" s="5"/>
      <c r="N54" s="5"/>
      <c r="O54" s="5"/>
      <c r="AT54" s="5"/>
      <c r="AU54" s="5"/>
    </row>
    <row r="55" spans="1:47" s="6" customFormat="1" ht="42.75" customHeight="1">
      <c r="A55" s="5">
        <v>53</v>
      </c>
      <c r="B55" s="5"/>
      <c r="C55" s="5"/>
      <c r="D55" s="5"/>
      <c r="E55" s="5"/>
      <c r="F55" s="32"/>
      <c r="G55" s="5"/>
      <c r="H55" s="32"/>
      <c r="I55" s="5"/>
      <c r="J55" s="5"/>
      <c r="K55" s="5"/>
      <c r="L55" s="5"/>
      <c r="M55" s="5"/>
      <c r="N55" s="5"/>
      <c r="O55" s="5"/>
      <c r="AT55" s="5"/>
      <c r="AU55" s="5"/>
    </row>
    <row r="56" spans="1:47" s="6" customFormat="1" ht="42.75" customHeight="1">
      <c r="A56" s="5">
        <v>54</v>
      </c>
      <c r="B56" s="5"/>
      <c r="C56" s="5"/>
      <c r="D56" s="5"/>
      <c r="E56" s="5"/>
      <c r="F56" s="32"/>
      <c r="G56" s="5"/>
      <c r="H56" s="32"/>
      <c r="I56" s="5"/>
      <c r="J56" s="5"/>
      <c r="K56" s="5"/>
      <c r="L56" s="5"/>
      <c r="M56" s="5"/>
      <c r="N56" s="5"/>
      <c r="O56" s="5"/>
      <c r="AT56" s="5"/>
      <c r="AU56" s="5"/>
    </row>
    <row r="57" spans="1:47" s="6" customFormat="1" ht="42.75" customHeight="1">
      <c r="A57" s="5">
        <v>55</v>
      </c>
      <c r="B57" s="5"/>
      <c r="C57" s="5"/>
      <c r="D57" s="5"/>
      <c r="E57" s="5"/>
      <c r="F57" s="32"/>
      <c r="G57" s="5"/>
      <c r="H57" s="32"/>
      <c r="I57" s="5"/>
      <c r="J57" s="5"/>
      <c r="K57" s="5"/>
      <c r="L57" s="5"/>
      <c r="M57" s="5"/>
      <c r="N57" s="5"/>
      <c r="O57" s="5"/>
      <c r="AT57" s="5"/>
      <c r="AU57" s="5"/>
    </row>
    <row r="58" spans="1:47" s="6" customFormat="1" ht="42.75" customHeight="1">
      <c r="A58" s="5">
        <v>56</v>
      </c>
      <c r="B58" s="5"/>
      <c r="C58" s="5"/>
      <c r="D58" s="5"/>
      <c r="E58" s="5"/>
      <c r="F58" s="32"/>
      <c r="G58" s="5"/>
      <c r="H58" s="32"/>
      <c r="I58" s="5"/>
      <c r="J58" s="5"/>
      <c r="K58" s="5"/>
      <c r="L58" s="5"/>
      <c r="M58" s="5"/>
      <c r="N58" s="5"/>
      <c r="O58" s="5"/>
      <c r="AT58" s="5"/>
      <c r="AU58" s="5"/>
    </row>
    <row r="59" spans="1:47" s="6" customFormat="1" ht="42.75" customHeight="1">
      <c r="A59" s="5">
        <v>57</v>
      </c>
      <c r="B59" s="5"/>
      <c r="C59" s="5"/>
      <c r="D59" s="5"/>
      <c r="E59" s="5"/>
      <c r="F59" s="32"/>
      <c r="G59" s="5"/>
      <c r="H59" s="32"/>
      <c r="I59" s="5"/>
      <c r="J59" s="5"/>
      <c r="K59" s="5"/>
      <c r="L59" s="5"/>
      <c r="M59" s="5"/>
      <c r="N59" s="5"/>
      <c r="O59" s="5"/>
      <c r="AT59" s="5"/>
      <c r="AU59" s="5"/>
    </row>
    <row r="60" spans="1:47" s="6" customFormat="1" ht="42.75" customHeight="1">
      <c r="A60" s="5">
        <v>58</v>
      </c>
      <c r="B60" s="5"/>
      <c r="C60" s="5"/>
      <c r="D60" s="5"/>
      <c r="E60" s="5"/>
      <c r="F60" s="32"/>
      <c r="G60" s="5"/>
      <c r="H60" s="32"/>
      <c r="I60" s="5"/>
      <c r="J60" s="5"/>
      <c r="K60" s="5"/>
      <c r="L60" s="5"/>
      <c r="M60" s="5"/>
      <c r="N60" s="5"/>
      <c r="O60" s="5"/>
      <c r="AT60" s="5"/>
      <c r="AU60" s="5"/>
    </row>
    <row r="61" spans="1:47" s="6" customFormat="1" ht="42.75" customHeight="1">
      <c r="A61" s="5">
        <v>59</v>
      </c>
      <c r="B61" s="5"/>
      <c r="C61" s="5"/>
      <c r="D61" s="5"/>
      <c r="E61" s="5"/>
      <c r="F61" s="32"/>
      <c r="G61" s="5"/>
      <c r="H61" s="32"/>
      <c r="I61" s="5"/>
      <c r="J61" s="5"/>
      <c r="K61" s="5"/>
      <c r="L61" s="5"/>
      <c r="M61" s="5"/>
      <c r="N61" s="5"/>
      <c r="O61" s="5"/>
      <c r="AT61" s="5"/>
      <c r="AU61" s="5"/>
    </row>
    <row r="62" spans="1:47" s="6" customFormat="1" ht="42.75" customHeight="1">
      <c r="A62" s="5">
        <v>60</v>
      </c>
      <c r="B62" s="5"/>
      <c r="C62" s="5"/>
      <c r="D62" s="5"/>
      <c r="E62" s="5"/>
      <c r="F62" s="32"/>
      <c r="G62" s="5"/>
      <c r="H62" s="32"/>
      <c r="I62" s="5"/>
      <c r="J62" s="5"/>
      <c r="K62" s="5"/>
      <c r="L62" s="5"/>
      <c r="M62" s="5"/>
      <c r="N62" s="5"/>
      <c r="O62" s="5"/>
      <c r="AT62" s="5"/>
      <c r="AU62" s="5"/>
    </row>
    <row r="63" spans="1:47" s="6" customFormat="1" ht="42.75" customHeight="1">
      <c r="A63" s="5">
        <v>61</v>
      </c>
      <c r="B63" s="5"/>
      <c r="C63" s="5"/>
      <c r="D63" s="5"/>
      <c r="E63" s="5"/>
      <c r="F63" s="32"/>
      <c r="G63" s="5"/>
      <c r="H63" s="32"/>
      <c r="I63" s="5"/>
      <c r="J63" s="5"/>
      <c r="K63" s="5"/>
      <c r="L63" s="5"/>
      <c r="M63" s="5"/>
      <c r="N63" s="5"/>
      <c r="O63" s="5"/>
      <c r="AT63" s="5"/>
      <c r="AU63" s="5"/>
    </row>
    <row r="64" spans="1:47" s="6" customFormat="1" ht="42.75" customHeight="1">
      <c r="A64" s="5">
        <v>62</v>
      </c>
      <c r="B64" s="5"/>
      <c r="C64" s="5"/>
      <c r="D64" s="5"/>
      <c r="E64" s="5"/>
      <c r="F64" s="32"/>
      <c r="G64" s="5"/>
      <c r="H64" s="32"/>
      <c r="I64" s="5"/>
      <c r="J64" s="5"/>
      <c r="K64" s="5"/>
      <c r="L64" s="5"/>
      <c r="M64" s="5"/>
      <c r="N64" s="5"/>
      <c r="O64" s="5"/>
      <c r="AT64" s="5"/>
      <c r="AU64" s="5"/>
    </row>
    <row r="65" spans="1:47" s="6" customFormat="1" ht="42.75" customHeight="1">
      <c r="A65" s="5">
        <v>63</v>
      </c>
      <c r="B65" s="5"/>
      <c r="C65" s="5"/>
      <c r="D65" s="5"/>
      <c r="E65" s="5"/>
      <c r="F65" s="32"/>
      <c r="G65" s="5"/>
      <c r="H65" s="32"/>
      <c r="I65" s="5"/>
      <c r="J65" s="5"/>
      <c r="K65" s="5"/>
      <c r="L65" s="5"/>
      <c r="M65" s="5"/>
      <c r="N65" s="5"/>
      <c r="O65" s="5"/>
      <c r="AT65" s="5"/>
      <c r="AU65" s="5"/>
    </row>
    <row r="66" ht="42.75" customHeight="1">
      <c r="A66" s="5">
        <v>64</v>
      </c>
    </row>
    <row r="67" ht="42.75" customHeight="1">
      <c r="A67" s="5">
        <v>65</v>
      </c>
    </row>
    <row r="68" ht="42.75" customHeight="1">
      <c r="A68" s="5">
        <v>66</v>
      </c>
    </row>
    <row r="69" ht="42.75" customHeight="1">
      <c r="A69" s="5">
        <v>67</v>
      </c>
    </row>
    <row r="70" spans="1:47" ht="42.75" customHeight="1">
      <c r="A70" s="5">
        <v>68</v>
      </c>
      <c r="B70" s="6"/>
      <c r="C70" s="6"/>
      <c r="D70" s="6"/>
      <c r="E70" s="6"/>
      <c r="F70" s="33"/>
      <c r="G70" s="6"/>
      <c r="H70" s="33"/>
      <c r="I70" s="6"/>
      <c r="J70" s="6"/>
      <c r="K70" s="6"/>
      <c r="L70" s="6"/>
      <c r="M70" s="6"/>
      <c r="N70" s="6"/>
      <c r="O70" s="6"/>
      <c r="AU70" s="6"/>
    </row>
    <row r="71" spans="1:47" ht="42.75" customHeight="1">
      <c r="A71" s="5">
        <v>69</v>
      </c>
      <c r="B71" s="6"/>
      <c r="C71" s="6"/>
      <c r="D71" s="6"/>
      <c r="E71" s="6"/>
      <c r="F71" s="33"/>
      <c r="G71" s="6"/>
      <c r="H71" s="33"/>
      <c r="I71" s="6"/>
      <c r="J71" s="6"/>
      <c r="K71" s="6"/>
      <c r="L71" s="6"/>
      <c r="M71" s="6"/>
      <c r="N71" s="6"/>
      <c r="O71" s="6"/>
      <c r="AU71" s="6"/>
    </row>
    <row r="72" spans="1:47" ht="42.75" customHeight="1">
      <c r="A72" s="5">
        <v>70</v>
      </c>
      <c r="B72" s="6"/>
      <c r="C72" s="6"/>
      <c r="D72" s="6"/>
      <c r="E72" s="6"/>
      <c r="F72" s="33"/>
      <c r="G72" s="6"/>
      <c r="H72" s="33"/>
      <c r="I72" s="6"/>
      <c r="J72" s="6"/>
      <c r="K72" s="6"/>
      <c r="L72" s="6"/>
      <c r="M72" s="6"/>
      <c r="N72" s="6"/>
      <c r="O72" s="6"/>
      <c r="AU72" s="6"/>
    </row>
    <row r="73" spans="1:47" ht="42.75" customHeight="1">
      <c r="A73" s="5">
        <v>71</v>
      </c>
      <c r="B73" s="6"/>
      <c r="C73" s="6"/>
      <c r="D73" s="6"/>
      <c r="E73" s="6"/>
      <c r="F73" s="33"/>
      <c r="G73" s="6"/>
      <c r="H73" s="33"/>
      <c r="I73" s="6"/>
      <c r="J73" s="6"/>
      <c r="K73" s="6"/>
      <c r="L73" s="6"/>
      <c r="M73" s="6"/>
      <c r="N73" s="6"/>
      <c r="O73" s="6"/>
      <c r="AU73" s="6"/>
    </row>
    <row r="74" spans="1:47" ht="42.75" customHeight="1">
      <c r="A74" s="5">
        <v>72</v>
      </c>
      <c r="B74" s="6"/>
      <c r="C74" s="6"/>
      <c r="D74" s="6"/>
      <c r="E74" s="6"/>
      <c r="F74" s="33"/>
      <c r="G74" s="6"/>
      <c r="H74" s="33"/>
      <c r="I74" s="6"/>
      <c r="J74" s="6"/>
      <c r="K74" s="6"/>
      <c r="L74" s="6"/>
      <c r="M74" s="6"/>
      <c r="N74" s="6"/>
      <c r="O74" s="6"/>
      <c r="AU74" s="6"/>
    </row>
    <row r="75" spans="1:47" ht="42.75" customHeight="1">
      <c r="A75" s="5">
        <v>73</v>
      </c>
      <c r="B75" s="6"/>
      <c r="C75" s="6"/>
      <c r="D75" s="6"/>
      <c r="E75" s="6"/>
      <c r="F75" s="33"/>
      <c r="G75" s="6"/>
      <c r="H75" s="33"/>
      <c r="I75" s="6"/>
      <c r="J75" s="6"/>
      <c r="K75" s="6"/>
      <c r="L75" s="6"/>
      <c r="M75" s="6"/>
      <c r="N75" s="6"/>
      <c r="O75" s="6"/>
      <c r="AU75" s="6"/>
    </row>
    <row r="76" spans="1:47" ht="42.75" customHeight="1">
      <c r="A76" s="5">
        <v>74</v>
      </c>
      <c r="B76" s="6"/>
      <c r="C76" s="6"/>
      <c r="D76" s="6"/>
      <c r="E76" s="6"/>
      <c r="F76" s="33"/>
      <c r="G76" s="6"/>
      <c r="H76" s="33"/>
      <c r="I76" s="6"/>
      <c r="J76" s="6"/>
      <c r="K76" s="6"/>
      <c r="L76" s="6"/>
      <c r="M76" s="6"/>
      <c r="N76" s="6"/>
      <c r="O76" s="6"/>
      <c r="AU76" s="6"/>
    </row>
    <row r="77" spans="1:47" ht="42.75" customHeight="1">
      <c r="A77" s="5">
        <v>75</v>
      </c>
      <c r="B77" s="6"/>
      <c r="C77" s="6"/>
      <c r="D77" s="6"/>
      <c r="E77" s="6"/>
      <c r="F77" s="33"/>
      <c r="G77" s="6"/>
      <c r="H77" s="33"/>
      <c r="I77" s="6"/>
      <c r="J77" s="6"/>
      <c r="K77" s="6"/>
      <c r="L77" s="6"/>
      <c r="M77" s="6"/>
      <c r="N77" s="6"/>
      <c r="O77" s="6"/>
      <c r="AU77" s="6"/>
    </row>
    <row r="78" spans="1:47" ht="42.75" customHeight="1">
      <c r="A78" s="5">
        <v>76</v>
      </c>
      <c r="B78" s="6"/>
      <c r="C78" s="6"/>
      <c r="D78" s="6"/>
      <c r="E78" s="6"/>
      <c r="F78" s="33"/>
      <c r="G78" s="6"/>
      <c r="H78" s="33"/>
      <c r="I78" s="6"/>
      <c r="J78" s="6"/>
      <c r="K78" s="6"/>
      <c r="L78" s="6"/>
      <c r="M78" s="6"/>
      <c r="N78" s="6"/>
      <c r="O78" s="6"/>
      <c r="AU78" s="6"/>
    </row>
    <row r="79" spans="1:47" ht="42.75" customHeight="1">
      <c r="A79" s="5">
        <v>77</v>
      </c>
      <c r="B79" s="6"/>
      <c r="C79" s="6"/>
      <c r="D79" s="6"/>
      <c r="E79" s="6"/>
      <c r="F79" s="33"/>
      <c r="G79" s="6"/>
      <c r="H79" s="33"/>
      <c r="I79" s="6"/>
      <c r="J79" s="6"/>
      <c r="K79" s="6"/>
      <c r="L79" s="6"/>
      <c r="M79" s="6"/>
      <c r="N79" s="6"/>
      <c r="O79" s="6"/>
      <c r="AU79" s="6"/>
    </row>
    <row r="80" spans="1:47" ht="42.75" customHeight="1">
      <c r="A80" s="5">
        <v>78</v>
      </c>
      <c r="B80" s="6"/>
      <c r="C80" s="6"/>
      <c r="D80" s="6"/>
      <c r="E80" s="6"/>
      <c r="F80" s="33"/>
      <c r="G80" s="6"/>
      <c r="H80" s="33"/>
      <c r="I80" s="6"/>
      <c r="J80" s="6"/>
      <c r="K80" s="6"/>
      <c r="L80" s="6"/>
      <c r="M80" s="6"/>
      <c r="N80" s="6"/>
      <c r="O80" s="6"/>
      <c r="AU80" s="6"/>
    </row>
    <row r="81" spans="1:47" ht="42.75" customHeight="1">
      <c r="A81" s="5">
        <v>79</v>
      </c>
      <c r="B81" s="6"/>
      <c r="C81" s="6"/>
      <c r="D81" s="6"/>
      <c r="E81" s="6"/>
      <c r="F81" s="33"/>
      <c r="G81" s="6"/>
      <c r="H81" s="33"/>
      <c r="I81" s="6"/>
      <c r="J81" s="6"/>
      <c r="K81" s="6"/>
      <c r="L81" s="6"/>
      <c r="M81" s="6"/>
      <c r="N81" s="6"/>
      <c r="O81" s="6"/>
      <c r="AU81" s="6"/>
    </row>
    <row r="82" spans="1:46" s="6" customFormat="1" ht="42.75" customHeight="1">
      <c r="A82" s="5">
        <v>80</v>
      </c>
      <c r="F82" s="33"/>
      <c r="H82" s="33"/>
      <c r="AT82" s="5"/>
    </row>
    <row r="83" spans="1:46" s="6" customFormat="1" ht="42.75" customHeight="1">
      <c r="A83" s="5">
        <v>81</v>
      </c>
      <c r="F83" s="33"/>
      <c r="H83" s="33"/>
      <c r="AT83" s="5"/>
    </row>
    <row r="84" spans="1:46" s="6" customFormat="1" ht="42.75" customHeight="1">
      <c r="A84" s="5">
        <v>82</v>
      </c>
      <c r="F84" s="33"/>
      <c r="H84" s="33"/>
      <c r="AT84" s="5"/>
    </row>
    <row r="85" spans="1:46" s="6" customFormat="1" ht="42.75" customHeight="1">
      <c r="A85" s="5">
        <v>83</v>
      </c>
      <c r="F85" s="33"/>
      <c r="H85" s="33"/>
      <c r="AT85" s="5"/>
    </row>
    <row r="86" spans="1:46" s="6" customFormat="1" ht="42.75" customHeight="1">
      <c r="A86" s="5">
        <v>84</v>
      </c>
      <c r="F86" s="33"/>
      <c r="H86" s="33"/>
      <c r="AT86" s="5"/>
    </row>
    <row r="87" spans="1:46" s="6" customFormat="1" ht="42.75" customHeight="1">
      <c r="A87" s="5">
        <v>85</v>
      </c>
      <c r="F87" s="33"/>
      <c r="H87" s="33"/>
      <c r="AT87" s="5"/>
    </row>
    <row r="88" spans="1:46" s="6" customFormat="1" ht="42.75" customHeight="1">
      <c r="A88" s="5">
        <v>86</v>
      </c>
      <c r="F88" s="33"/>
      <c r="H88" s="33"/>
      <c r="AT88" s="5"/>
    </row>
    <row r="89" spans="1:46" s="6" customFormat="1" ht="42.75" customHeight="1">
      <c r="A89" s="5">
        <v>87</v>
      </c>
      <c r="F89" s="33"/>
      <c r="H89" s="33"/>
      <c r="AT89" s="5"/>
    </row>
    <row r="90" spans="1:46" s="6" customFormat="1" ht="42.75" customHeight="1">
      <c r="A90" s="5">
        <v>88</v>
      </c>
      <c r="F90" s="33"/>
      <c r="H90" s="33"/>
      <c r="AT90" s="5"/>
    </row>
    <row r="91" spans="1:46" s="6" customFormat="1" ht="42.75" customHeight="1">
      <c r="A91" s="5">
        <v>89</v>
      </c>
      <c r="F91" s="33"/>
      <c r="H91" s="33"/>
      <c r="AT91" s="5"/>
    </row>
    <row r="92" spans="1:46" s="6" customFormat="1" ht="42.75" customHeight="1">
      <c r="A92" s="5">
        <v>90</v>
      </c>
      <c r="F92" s="33"/>
      <c r="H92" s="33"/>
      <c r="AT92" s="5"/>
    </row>
    <row r="93" spans="1:46" s="6" customFormat="1" ht="42.75" customHeight="1">
      <c r="A93" s="5">
        <v>91</v>
      </c>
      <c r="F93" s="33"/>
      <c r="H93" s="33"/>
      <c r="AT93" s="5"/>
    </row>
    <row r="94" spans="1:46" s="6" customFormat="1" ht="42.75" customHeight="1">
      <c r="A94" s="5">
        <v>92</v>
      </c>
      <c r="F94" s="33"/>
      <c r="H94" s="33"/>
      <c r="AT94" s="5"/>
    </row>
    <row r="95" spans="1:46" s="6" customFormat="1" ht="42.75" customHeight="1">
      <c r="A95" s="5">
        <v>93</v>
      </c>
      <c r="F95" s="33"/>
      <c r="H95" s="33"/>
      <c r="AT95" s="5"/>
    </row>
    <row r="96" spans="1:46" s="6" customFormat="1" ht="42.75" customHeight="1">
      <c r="A96" s="5">
        <v>94</v>
      </c>
      <c r="F96" s="33"/>
      <c r="H96" s="33"/>
      <c r="AT96" s="5"/>
    </row>
    <row r="97" spans="1:46" s="6" customFormat="1" ht="42.75" customHeight="1">
      <c r="A97" s="5">
        <v>95</v>
      </c>
      <c r="F97" s="33"/>
      <c r="H97" s="33"/>
      <c r="AT97" s="5"/>
    </row>
    <row r="98" spans="1:47" s="6" customFormat="1" ht="42.75" customHeight="1">
      <c r="A98" s="5">
        <v>96</v>
      </c>
      <c r="B98" s="5"/>
      <c r="C98" s="5"/>
      <c r="D98" s="5"/>
      <c r="E98" s="5"/>
      <c r="F98" s="32"/>
      <c r="G98" s="5"/>
      <c r="H98" s="32"/>
      <c r="I98" s="5"/>
      <c r="J98" s="5"/>
      <c r="K98" s="5"/>
      <c r="L98" s="5"/>
      <c r="M98" s="5"/>
      <c r="N98" s="5"/>
      <c r="O98" s="5"/>
      <c r="AT98" s="5"/>
      <c r="AU98" s="5"/>
    </row>
    <row r="99" spans="1:47" s="6" customFormat="1" ht="42.75" customHeight="1">
      <c r="A99" s="5">
        <v>97</v>
      </c>
      <c r="B99" s="5"/>
      <c r="C99" s="5"/>
      <c r="D99" s="5"/>
      <c r="E99" s="5"/>
      <c r="F99" s="32"/>
      <c r="G99" s="5"/>
      <c r="H99" s="32"/>
      <c r="I99" s="5"/>
      <c r="J99" s="5"/>
      <c r="K99" s="5"/>
      <c r="L99" s="5"/>
      <c r="M99" s="5"/>
      <c r="N99" s="5"/>
      <c r="O99" s="5"/>
      <c r="AT99" s="5"/>
      <c r="AU99" s="5"/>
    </row>
    <row r="100" spans="1:47" s="6" customFormat="1" ht="42.75" customHeight="1">
      <c r="A100" s="5">
        <v>98</v>
      </c>
      <c r="B100" s="5"/>
      <c r="C100" s="5"/>
      <c r="D100" s="5"/>
      <c r="E100" s="5"/>
      <c r="F100" s="32"/>
      <c r="G100" s="5"/>
      <c r="H100" s="32"/>
      <c r="I100" s="5"/>
      <c r="J100" s="5"/>
      <c r="K100" s="5"/>
      <c r="L100" s="5"/>
      <c r="M100" s="5"/>
      <c r="N100" s="5"/>
      <c r="O100" s="5"/>
      <c r="AT100" s="5"/>
      <c r="AU100" s="5"/>
    </row>
    <row r="101" spans="1:47" s="6" customFormat="1" ht="42.75" customHeight="1">
      <c r="A101" s="5">
        <v>99</v>
      </c>
      <c r="B101" s="5"/>
      <c r="C101" s="5"/>
      <c r="D101" s="5"/>
      <c r="E101" s="5"/>
      <c r="F101" s="32"/>
      <c r="G101" s="5"/>
      <c r="H101" s="32"/>
      <c r="I101" s="5"/>
      <c r="J101" s="5"/>
      <c r="K101" s="5"/>
      <c r="L101" s="5"/>
      <c r="M101" s="5"/>
      <c r="N101" s="5"/>
      <c r="O101" s="5"/>
      <c r="AT101" s="5"/>
      <c r="AU101" s="5"/>
    </row>
    <row r="102" spans="1:47" s="6" customFormat="1" ht="42.75" customHeight="1">
      <c r="A102" s="5">
        <v>100</v>
      </c>
      <c r="B102" s="5"/>
      <c r="C102" s="5"/>
      <c r="D102" s="5"/>
      <c r="E102" s="5"/>
      <c r="F102" s="32"/>
      <c r="G102" s="5"/>
      <c r="H102" s="32"/>
      <c r="I102" s="5"/>
      <c r="J102" s="5"/>
      <c r="K102" s="5"/>
      <c r="L102" s="5"/>
      <c r="M102" s="5"/>
      <c r="N102" s="5"/>
      <c r="O102" s="5"/>
      <c r="AT102" s="5"/>
      <c r="AU102" s="5"/>
    </row>
    <row r="103" spans="1:47" s="6" customFormat="1" ht="42.75" customHeight="1">
      <c r="A103" s="5">
        <v>101</v>
      </c>
      <c r="B103" s="5"/>
      <c r="C103" s="5"/>
      <c r="D103" s="5"/>
      <c r="E103" s="5"/>
      <c r="F103" s="32"/>
      <c r="G103" s="5"/>
      <c r="H103" s="32"/>
      <c r="I103" s="5"/>
      <c r="J103" s="5"/>
      <c r="K103" s="5"/>
      <c r="L103" s="5"/>
      <c r="M103" s="5"/>
      <c r="N103" s="5"/>
      <c r="O103" s="5"/>
      <c r="AT103" s="5"/>
      <c r="AU103" s="5"/>
    </row>
    <row r="104" spans="1:47" s="6" customFormat="1" ht="42.75" customHeight="1">
      <c r="A104" s="5">
        <v>102</v>
      </c>
      <c r="B104" s="5"/>
      <c r="C104" s="5"/>
      <c r="D104" s="5"/>
      <c r="E104" s="5"/>
      <c r="F104" s="32"/>
      <c r="G104" s="5"/>
      <c r="H104" s="32"/>
      <c r="I104" s="5"/>
      <c r="J104" s="5"/>
      <c r="K104" s="5"/>
      <c r="L104" s="5"/>
      <c r="M104" s="5"/>
      <c r="N104" s="5"/>
      <c r="O104" s="5"/>
      <c r="AT104" s="5"/>
      <c r="AU104" s="5"/>
    </row>
    <row r="105" spans="1:47" s="6" customFormat="1" ht="42.75" customHeight="1">
      <c r="A105" s="5">
        <v>103</v>
      </c>
      <c r="B105" s="5"/>
      <c r="C105" s="5"/>
      <c r="D105" s="5"/>
      <c r="E105" s="5"/>
      <c r="F105" s="32"/>
      <c r="G105" s="5"/>
      <c r="H105" s="32"/>
      <c r="I105" s="5"/>
      <c r="J105" s="5"/>
      <c r="K105" s="5"/>
      <c r="L105" s="5"/>
      <c r="M105" s="5"/>
      <c r="N105" s="5"/>
      <c r="O105" s="5"/>
      <c r="AT105" s="5"/>
      <c r="AU105" s="5"/>
    </row>
    <row r="106" spans="1:47" s="6" customFormat="1" ht="42.75" customHeight="1">
      <c r="A106" s="5">
        <v>104</v>
      </c>
      <c r="B106" s="5"/>
      <c r="C106" s="5"/>
      <c r="D106" s="5"/>
      <c r="E106" s="5"/>
      <c r="F106" s="32"/>
      <c r="G106" s="5"/>
      <c r="H106" s="32"/>
      <c r="I106" s="5"/>
      <c r="J106" s="5"/>
      <c r="K106" s="5"/>
      <c r="L106" s="5"/>
      <c r="M106" s="5"/>
      <c r="N106" s="5"/>
      <c r="O106" s="5"/>
      <c r="AT106" s="5"/>
      <c r="AU106" s="5"/>
    </row>
    <row r="107" spans="1:47" s="6" customFormat="1" ht="42.75" customHeight="1">
      <c r="A107" s="5">
        <v>105</v>
      </c>
      <c r="B107" s="5"/>
      <c r="C107" s="5"/>
      <c r="D107" s="5"/>
      <c r="E107" s="5"/>
      <c r="F107" s="32"/>
      <c r="G107" s="5"/>
      <c r="H107" s="32"/>
      <c r="I107" s="5"/>
      <c r="J107" s="5"/>
      <c r="K107" s="5"/>
      <c r="L107" s="5"/>
      <c r="M107" s="5"/>
      <c r="N107" s="5"/>
      <c r="O107" s="5"/>
      <c r="AT107" s="5"/>
      <c r="AU107" s="5"/>
    </row>
    <row r="108" spans="1:47" s="6" customFormat="1" ht="42.75" customHeight="1">
      <c r="A108" s="5">
        <v>106</v>
      </c>
      <c r="B108" s="5"/>
      <c r="C108" s="5"/>
      <c r="D108" s="5"/>
      <c r="E108" s="5"/>
      <c r="F108" s="32"/>
      <c r="G108" s="5"/>
      <c r="H108" s="32"/>
      <c r="I108" s="5"/>
      <c r="J108" s="5"/>
      <c r="K108" s="5"/>
      <c r="L108" s="5"/>
      <c r="M108" s="5"/>
      <c r="N108" s="5"/>
      <c r="O108" s="5"/>
      <c r="AT108" s="5"/>
      <c r="AU108" s="5"/>
    </row>
    <row r="109" spans="1:47" s="6" customFormat="1" ht="42.75" customHeight="1">
      <c r="A109" s="5">
        <v>107</v>
      </c>
      <c r="B109" s="5"/>
      <c r="C109" s="5"/>
      <c r="D109" s="5"/>
      <c r="E109" s="5"/>
      <c r="F109" s="32"/>
      <c r="G109" s="5"/>
      <c r="H109" s="32"/>
      <c r="I109" s="5"/>
      <c r="J109" s="5"/>
      <c r="K109" s="5"/>
      <c r="L109" s="5"/>
      <c r="M109" s="5"/>
      <c r="N109" s="5"/>
      <c r="O109" s="5"/>
      <c r="AT109" s="5"/>
      <c r="AU109" s="5"/>
    </row>
    <row r="110" ht="42.75" customHeight="1">
      <c r="A110" s="5">
        <v>108</v>
      </c>
    </row>
    <row r="111" ht="42.75" customHeight="1">
      <c r="A111" s="5">
        <v>109</v>
      </c>
    </row>
    <row r="112" ht="42.75" customHeight="1">
      <c r="A112" s="5">
        <v>110</v>
      </c>
    </row>
    <row r="113" ht="42.75" customHeight="1">
      <c r="A113" s="5">
        <v>111</v>
      </c>
    </row>
    <row r="114" ht="42.75" customHeight="1">
      <c r="A114" s="5">
        <v>112</v>
      </c>
    </row>
    <row r="115" ht="42.75" customHeight="1">
      <c r="A115" s="5">
        <v>113</v>
      </c>
    </row>
    <row r="116" ht="42.75" customHeight="1">
      <c r="A116" s="5">
        <v>114</v>
      </c>
    </row>
    <row r="117" ht="42.75" customHeight="1">
      <c r="A117" s="5">
        <v>115</v>
      </c>
    </row>
    <row r="118" ht="42.75" customHeight="1">
      <c r="A118" s="5">
        <v>116</v>
      </c>
    </row>
    <row r="119" ht="42.75" customHeight="1">
      <c r="A119" s="5">
        <v>117</v>
      </c>
    </row>
    <row r="120" ht="42.75" customHeight="1">
      <c r="A120" s="5">
        <v>118</v>
      </c>
    </row>
    <row r="121" ht="42.75" customHeight="1">
      <c r="A121" s="5">
        <v>119</v>
      </c>
    </row>
    <row r="122" ht="42.75" customHeight="1">
      <c r="A122" s="5">
        <v>120</v>
      </c>
    </row>
    <row r="123" ht="42.75" customHeight="1">
      <c r="A123" s="5">
        <v>121</v>
      </c>
    </row>
    <row r="124" ht="42.75" customHeight="1">
      <c r="A124" s="5">
        <v>122</v>
      </c>
    </row>
    <row r="125" ht="42.75" customHeight="1">
      <c r="A125" s="5">
        <v>123</v>
      </c>
    </row>
    <row r="126" ht="42.75" customHeight="1">
      <c r="A126" s="5">
        <v>124</v>
      </c>
    </row>
    <row r="127" ht="42.75" customHeight="1">
      <c r="A127" s="5">
        <v>125</v>
      </c>
    </row>
    <row r="128" ht="42.75" customHeight="1">
      <c r="A128" s="5">
        <v>126</v>
      </c>
    </row>
    <row r="129" ht="42.75" customHeight="1">
      <c r="A129" s="5">
        <v>127</v>
      </c>
    </row>
    <row r="130" ht="42.75" customHeight="1">
      <c r="A130" s="5">
        <v>128</v>
      </c>
    </row>
    <row r="131" ht="42.75" customHeight="1">
      <c r="A131" s="5">
        <v>129</v>
      </c>
    </row>
    <row r="132" ht="42.75" customHeight="1">
      <c r="A132" s="5">
        <v>130</v>
      </c>
    </row>
    <row r="133" ht="42.75" customHeight="1">
      <c r="A133" s="5">
        <v>131</v>
      </c>
    </row>
    <row r="134" ht="42.75" customHeight="1">
      <c r="A134" s="5">
        <v>132</v>
      </c>
    </row>
    <row r="135" ht="42.75" customHeight="1">
      <c r="A135" s="5">
        <v>133</v>
      </c>
    </row>
    <row r="136" ht="42.75" customHeight="1">
      <c r="A136" s="5">
        <v>134</v>
      </c>
    </row>
    <row r="137" ht="42.75" customHeight="1">
      <c r="A137" s="5">
        <v>135</v>
      </c>
    </row>
    <row r="138" ht="42.75" customHeight="1">
      <c r="A138" s="5">
        <v>136</v>
      </c>
    </row>
    <row r="139" ht="42.75" customHeight="1">
      <c r="A139" s="5">
        <v>137</v>
      </c>
    </row>
    <row r="140" ht="42.75" customHeight="1">
      <c r="A140" s="5">
        <v>138</v>
      </c>
    </row>
    <row r="141" ht="42.75" customHeight="1">
      <c r="A141" s="5">
        <v>139</v>
      </c>
    </row>
    <row r="142" ht="42.75" customHeight="1">
      <c r="A142" s="5">
        <v>140</v>
      </c>
    </row>
    <row r="143" ht="42.75" customHeight="1">
      <c r="A143" s="5">
        <v>141</v>
      </c>
    </row>
    <row r="144" ht="42.75" customHeight="1">
      <c r="A144" s="5">
        <v>142</v>
      </c>
    </row>
    <row r="145" ht="42.75" customHeight="1">
      <c r="A145" s="5">
        <v>143</v>
      </c>
    </row>
    <row r="146" ht="42.75" customHeight="1">
      <c r="A146" s="5">
        <v>144</v>
      </c>
    </row>
    <row r="147" ht="42.75" customHeight="1">
      <c r="A147" s="5">
        <v>145</v>
      </c>
    </row>
    <row r="148" ht="42.75" customHeight="1">
      <c r="A148" s="5">
        <v>146</v>
      </c>
    </row>
    <row r="149" ht="42.75" customHeight="1">
      <c r="A149" s="5">
        <v>147</v>
      </c>
    </row>
    <row r="150" ht="42.75" customHeight="1">
      <c r="A150" s="5">
        <v>148</v>
      </c>
    </row>
    <row r="151" ht="42.75" customHeight="1">
      <c r="A151" s="5">
        <v>149</v>
      </c>
    </row>
    <row r="152" ht="42.75" customHeight="1">
      <c r="A152" s="5">
        <v>150</v>
      </c>
    </row>
    <row r="153" ht="42.75" customHeight="1">
      <c r="A153" s="5">
        <v>151</v>
      </c>
    </row>
    <row r="154" ht="42.75" customHeight="1">
      <c r="A154" s="5">
        <v>152</v>
      </c>
    </row>
    <row r="155" ht="42.75" customHeight="1">
      <c r="A155" s="5">
        <v>153</v>
      </c>
    </row>
    <row r="156" ht="42.75" customHeight="1">
      <c r="A156" s="5">
        <v>154</v>
      </c>
    </row>
    <row r="157" ht="42.75" customHeight="1">
      <c r="A157" s="5">
        <v>155</v>
      </c>
    </row>
    <row r="158" ht="42.75" customHeight="1">
      <c r="A158" s="5">
        <v>156</v>
      </c>
    </row>
    <row r="159" ht="42.75" customHeight="1">
      <c r="A159" s="5">
        <v>157</v>
      </c>
    </row>
    <row r="160" ht="42.75" customHeight="1">
      <c r="A160" s="5">
        <v>158</v>
      </c>
    </row>
    <row r="161" ht="42.75" customHeight="1">
      <c r="A161" s="5">
        <v>159</v>
      </c>
    </row>
    <row r="162" ht="42.75" customHeight="1">
      <c r="A162" s="5">
        <v>160</v>
      </c>
    </row>
    <row r="163" ht="42.75" customHeight="1">
      <c r="A163" s="5">
        <v>161</v>
      </c>
    </row>
    <row r="164" ht="42.75" customHeight="1">
      <c r="A164" s="5">
        <v>162</v>
      </c>
    </row>
    <row r="165" ht="42.75" customHeight="1">
      <c r="A165" s="5">
        <v>163</v>
      </c>
    </row>
    <row r="166" ht="42.75" customHeight="1">
      <c r="A166" s="5">
        <v>164</v>
      </c>
    </row>
    <row r="167" ht="42.75" customHeight="1">
      <c r="A167" s="5">
        <v>165</v>
      </c>
    </row>
    <row r="168" ht="42.75" customHeight="1">
      <c r="A168" s="5">
        <v>166</v>
      </c>
    </row>
    <row r="169" ht="42.75" customHeight="1">
      <c r="A169" s="5">
        <v>167</v>
      </c>
    </row>
    <row r="170" ht="42.75" customHeight="1">
      <c r="A170" s="5">
        <v>168</v>
      </c>
    </row>
    <row r="171" ht="42.75" customHeight="1">
      <c r="A171" s="5">
        <v>169</v>
      </c>
    </row>
    <row r="172" ht="42.75" customHeight="1">
      <c r="A172" s="5">
        <v>170</v>
      </c>
    </row>
    <row r="173" ht="42.75" customHeight="1">
      <c r="A173" s="5">
        <v>171</v>
      </c>
    </row>
    <row r="174" ht="42.75" customHeight="1">
      <c r="A174" s="5">
        <v>172</v>
      </c>
    </row>
    <row r="175" ht="42.75" customHeight="1">
      <c r="A175" s="5">
        <v>173</v>
      </c>
    </row>
    <row r="176" ht="42.75" customHeight="1">
      <c r="A176" s="5">
        <v>174</v>
      </c>
    </row>
    <row r="177" ht="42.75" customHeight="1">
      <c r="A177" s="5">
        <v>175</v>
      </c>
    </row>
    <row r="178" ht="42.75" customHeight="1">
      <c r="A178" s="5">
        <v>176</v>
      </c>
    </row>
    <row r="179" ht="42.75" customHeight="1">
      <c r="A179" s="5">
        <v>177</v>
      </c>
    </row>
    <row r="180" ht="42.75" customHeight="1">
      <c r="A180" s="5">
        <v>178</v>
      </c>
    </row>
    <row r="181" ht="42.75" customHeight="1">
      <c r="A181" s="5">
        <v>179</v>
      </c>
    </row>
    <row r="182" ht="42.75" customHeight="1">
      <c r="A182" s="5">
        <v>180</v>
      </c>
    </row>
    <row r="183" ht="42.75" customHeight="1">
      <c r="A183" s="5">
        <v>181</v>
      </c>
    </row>
    <row r="184" ht="42.75" customHeight="1">
      <c r="A184" s="5">
        <v>182</v>
      </c>
    </row>
    <row r="185" ht="42.75" customHeight="1">
      <c r="A185" s="5">
        <v>183</v>
      </c>
    </row>
    <row r="186" ht="42.75" customHeight="1">
      <c r="A186" s="5">
        <v>184</v>
      </c>
    </row>
    <row r="187" ht="42.75" customHeight="1">
      <c r="A187" s="5">
        <v>185</v>
      </c>
    </row>
    <row r="188" ht="42.75" customHeight="1">
      <c r="A188" s="5">
        <v>186</v>
      </c>
    </row>
    <row r="189" ht="42.75" customHeight="1">
      <c r="A189" s="5">
        <v>187</v>
      </c>
    </row>
    <row r="190" ht="42.75" customHeight="1">
      <c r="A190" s="5">
        <v>188</v>
      </c>
    </row>
    <row r="191" ht="42.75" customHeight="1">
      <c r="A191" s="5">
        <v>189</v>
      </c>
    </row>
    <row r="192" ht="42.75" customHeight="1">
      <c r="A192" s="5">
        <v>190</v>
      </c>
    </row>
    <row r="193" ht="42.75" customHeight="1">
      <c r="A193" s="5">
        <v>191</v>
      </c>
    </row>
    <row r="194" ht="42.75" customHeight="1">
      <c r="A194" s="5">
        <v>192</v>
      </c>
    </row>
    <row r="195" ht="42.75" customHeight="1">
      <c r="A195" s="5">
        <v>193</v>
      </c>
    </row>
    <row r="196" ht="42.75" customHeight="1">
      <c r="A196" s="5">
        <v>194</v>
      </c>
    </row>
    <row r="197" ht="42.75" customHeight="1">
      <c r="A197" s="5">
        <v>195</v>
      </c>
    </row>
    <row r="198" ht="42.75" customHeight="1">
      <c r="A198" s="5">
        <v>196</v>
      </c>
    </row>
    <row r="199" ht="42.75" customHeight="1">
      <c r="A199" s="5">
        <v>197</v>
      </c>
    </row>
    <row r="200" ht="42.75" customHeight="1">
      <c r="A200" s="5">
        <v>198</v>
      </c>
    </row>
    <row r="201" ht="42.75" customHeight="1">
      <c r="A201" s="5">
        <v>199</v>
      </c>
    </row>
    <row r="202" ht="42.75" customHeight="1">
      <c r="A202" s="5">
        <v>200</v>
      </c>
    </row>
    <row r="203" ht="42.75" customHeight="1">
      <c r="A203" s="5">
        <v>201</v>
      </c>
    </row>
    <row r="204" ht="42.75" customHeight="1">
      <c r="A204" s="5">
        <v>202</v>
      </c>
    </row>
    <row r="205" ht="42.75" customHeight="1">
      <c r="A205" s="5">
        <v>203</v>
      </c>
    </row>
    <row r="206" ht="42.75" customHeight="1">
      <c r="A206" s="5">
        <v>204</v>
      </c>
    </row>
    <row r="207" ht="42.75" customHeight="1">
      <c r="A207" s="5">
        <v>205</v>
      </c>
    </row>
    <row r="208" ht="42.75" customHeight="1">
      <c r="A208" s="5">
        <v>206</v>
      </c>
    </row>
    <row r="209" ht="42.75" customHeight="1">
      <c r="A209" s="5">
        <v>207</v>
      </c>
    </row>
    <row r="210" ht="42.75" customHeight="1">
      <c r="A210" s="5">
        <v>208</v>
      </c>
    </row>
    <row r="211" ht="42.75" customHeight="1">
      <c r="A211" s="5">
        <v>209</v>
      </c>
    </row>
    <row r="212" ht="42.75" customHeight="1">
      <c r="A212" s="5">
        <v>210</v>
      </c>
    </row>
    <row r="213" ht="42.75" customHeight="1">
      <c r="A213" s="5">
        <v>211</v>
      </c>
    </row>
    <row r="214" ht="42.75" customHeight="1">
      <c r="A214" s="5">
        <v>212</v>
      </c>
    </row>
    <row r="215" ht="42.75" customHeight="1">
      <c r="A215" s="5">
        <v>213</v>
      </c>
    </row>
    <row r="216" ht="42.75" customHeight="1">
      <c r="A216" s="5">
        <v>214</v>
      </c>
    </row>
    <row r="217" ht="42.75" customHeight="1">
      <c r="A217" s="5">
        <v>215</v>
      </c>
    </row>
    <row r="218" ht="42.75" customHeight="1">
      <c r="A218" s="5">
        <v>216</v>
      </c>
    </row>
    <row r="219" ht="42.75" customHeight="1">
      <c r="A219" s="5">
        <v>217</v>
      </c>
    </row>
    <row r="220" ht="42.75" customHeight="1">
      <c r="A220" s="5">
        <v>218</v>
      </c>
    </row>
    <row r="221" ht="42.75" customHeight="1">
      <c r="A221" s="5">
        <v>219</v>
      </c>
    </row>
    <row r="222" ht="42.75" customHeight="1">
      <c r="A222" s="5">
        <v>220</v>
      </c>
    </row>
    <row r="223" ht="42.75" customHeight="1">
      <c r="A223" s="5">
        <v>221</v>
      </c>
    </row>
    <row r="224" ht="42.75" customHeight="1">
      <c r="A224" s="5">
        <v>222</v>
      </c>
    </row>
    <row r="225" ht="42.75" customHeight="1">
      <c r="A225" s="5">
        <v>223</v>
      </c>
    </row>
    <row r="226" ht="42.75" customHeight="1">
      <c r="A226" s="5">
        <v>224</v>
      </c>
    </row>
    <row r="227" ht="42.75" customHeight="1">
      <c r="A227" s="5">
        <v>225</v>
      </c>
    </row>
    <row r="228" ht="42.75" customHeight="1">
      <c r="A228" s="5">
        <v>226</v>
      </c>
    </row>
    <row r="229" ht="42.75" customHeight="1">
      <c r="A229" s="5">
        <v>227</v>
      </c>
    </row>
    <row r="230" ht="42.75" customHeight="1">
      <c r="A230" s="5">
        <v>228</v>
      </c>
    </row>
    <row r="231" ht="42.75" customHeight="1">
      <c r="A231" s="5">
        <v>229</v>
      </c>
    </row>
    <row r="232" ht="42.75" customHeight="1">
      <c r="A232" s="5">
        <v>230</v>
      </c>
    </row>
    <row r="233" ht="42.75" customHeight="1">
      <c r="A233" s="5">
        <v>231</v>
      </c>
    </row>
    <row r="234" ht="42.75" customHeight="1">
      <c r="A234" s="5">
        <v>232</v>
      </c>
    </row>
    <row r="235" ht="42.75" customHeight="1">
      <c r="A235" s="5">
        <v>233</v>
      </c>
    </row>
    <row r="236" ht="42.75" customHeight="1">
      <c r="A236" s="5">
        <v>234</v>
      </c>
    </row>
    <row r="237" ht="42.75" customHeight="1">
      <c r="A237" s="5">
        <v>235</v>
      </c>
    </row>
    <row r="238" ht="42.75" customHeight="1">
      <c r="A238" s="5">
        <v>236</v>
      </c>
    </row>
    <row r="239" ht="42.75" customHeight="1">
      <c r="A239" s="5">
        <v>237</v>
      </c>
    </row>
    <row r="240" ht="42.75" customHeight="1">
      <c r="A240" s="5">
        <v>238</v>
      </c>
    </row>
    <row r="241" ht="42.75" customHeight="1">
      <c r="A241" s="5">
        <v>239</v>
      </c>
    </row>
    <row r="242" ht="42.75" customHeight="1">
      <c r="A242" s="5">
        <v>240</v>
      </c>
    </row>
    <row r="243" ht="42.75" customHeight="1">
      <c r="A243" s="5">
        <v>241</v>
      </c>
    </row>
    <row r="244" ht="42.75" customHeight="1">
      <c r="A244" s="5">
        <v>242</v>
      </c>
    </row>
    <row r="245" ht="42.75" customHeight="1">
      <c r="A245" s="5">
        <v>243</v>
      </c>
    </row>
    <row r="246" ht="42.75" customHeight="1">
      <c r="A246" s="5">
        <v>244</v>
      </c>
    </row>
    <row r="247" ht="42.75" customHeight="1">
      <c r="A247" s="5">
        <v>245</v>
      </c>
    </row>
    <row r="248" ht="42.75" customHeight="1">
      <c r="A248" s="5">
        <v>246</v>
      </c>
    </row>
    <row r="249" ht="42.75" customHeight="1">
      <c r="A249" s="5">
        <v>247</v>
      </c>
    </row>
    <row r="250" ht="42.75" customHeight="1">
      <c r="A250" s="5">
        <v>248</v>
      </c>
    </row>
    <row r="251" ht="42.75" customHeight="1">
      <c r="A251" s="5">
        <v>249</v>
      </c>
    </row>
    <row r="252" ht="42.75" customHeight="1">
      <c r="A252" s="5">
        <v>250</v>
      </c>
    </row>
    <row r="253" ht="42.75" customHeight="1">
      <c r="A253" s="5">
        <v>251</v>
      </c>
    </row>
    <row r="254" ht="42.75" customHeight="1">
      <c r="A254" s="5">
        <v>252</v>
      </c>
    </row>
    <row r="255" ht="42.75" customHeight="1">
      <c r="A255" s="5">
        <v>253</v>
      </c>
    </row>
    <row r="256" ht="42.75" customHeight="1">
      <c r="A256" s="5">
        <v>254</v>
      </c>
    </row>
    <row r="257" ht="42.75" customHeight="1">
      <c r="A257" s="5">
        <v>255</v>
      </c>
    </row>
    <row r="258" ht="42.75" customHeight="1">
      <c r="A258" s="5">
        <v>256</v>
      </c>
    </row>
    <row r="259" ht="42.75" customHeight="1">
      <c r="A259" s="5">
        <v>257</v>
      </c>
    </row>
    <row r="260" ht="42.75" customHeight="1">
      <c r="A260" s="5">
        <v>258</v>
      </c>
    </row>
    <row r="261" ht="42.75" customHeight="1">
      <c r="A261" s="5">
        <v>259</v>
      </c>
    </row>
    <row r="262" ht="42.75" customHeight="1">
      <c r="A262" s="5">
        <v>260</v>
      </c>
    </row>
    <row r="263" ht="42.75" customHeight="1">
      <c r="A263" s="5">
        <v>261</v>
      </c>
    </row>
    <row r="264" ht="42.75" customHeight="1">
      <c r="A264" s="5">
        <v>262</v>
      </c>
    </row>
    <row r="265" ht="42.75" customHeight="1">
      <c r="A265" s="5">
        <v>263</v>
      </c>
    </row>
    <row r="266" ht="42.75" customHeight="1">
      <c r="A266" s="5">
        <v>264</v>
      </c>
    </row>
    <row r="267" ht="42.75" customHeight="1">
      <c r="A267" s="5">
        <v>265</v>
      </c>
    </row>
    <row r="268" ht="42.75" customHeight="1">
      <c r="A268" s="5">
        <v>266</v>
      </c>
    </row>
    <row r="269" ht="42.75" customHeight="1">
      <c r="A269" s="5">
        <v>267</v>
      </c>
    </row>
    <row r="270" ht="42.75" customHeight="1">
      <c r="A270" s="5">
        <v>268</v>
      </c>
    </row>
    <row r="271" ht="42.75" customHeight="1">
      <c r="A271" s="5">
        <v>269</v>
      </c>
    </row>
    <row r="272" ht="42.75" customHeight="1">
      <c r="A272" s="5">
        <v>270</v>
      </c>
    </row>
    <row r="273" ht="42.75" customHeight="1">
      <c r="A273" s="5">
        <v>271</v>
      </c>
    </row>
    <row r="274" ht="42.75" customHeight="1">
      <c r="A274" s="5">
        <v>272</v>
      </c>
    </row>
    <row r="275" ht="42.75" customHeight="1">
      <c r="A275" s="5">
        <v>273</v>
      </c>
    </row>
    <row r="276" ht="42.75" customHeight="1">
      <c r="A276" s="5">
        <v>274</v>
      </c>
    </row>
    <row r="277" ht="42.75" customHeight="1">
      <c r="A277" s="5">
        <v>275</v>
      </c>
    </row>
    <row r="278" ht="42.75" customHeight="1">
      <c r="A278" s="5">
        <v>276</v>
      </c>
    </row>
    <row r="279" ht="42.75" customHeight="1">
      <c r="A279" s="5">
        <v>277</v>
      </c>
    </row>
    <row r="280" ht="42.75" customHeight="1">
      <c r="A280" s="5">
        <v>278</v>
      </c>
    </row>
    <row r="281" ht="42.75" customHeight="1">
      <c r="A281" s="5">
        <v>279</v>
      </c>
    </row>
    <row r="282" ht="42.75" customHeight="1">
      <c r="A282" s="5">
        <v>280</v>
      </c>
    </row>
    <row r="283" ht="42.75" customHeight="1">
      <c r="A283" s="5">
        <v>281</v>
      </c>
    </row>
    <row r="284" ht="42.75" customHeight="1">
      <c r="A284" s="5">
        <v>282</v>
      </c>
    </row>
    <row r="285" ht="42.75" customHeight="1">
      <c r="A285" s="5">
        <v>283</v>
      </c>
    </row>
    <row r="286" ht="42.75" customHeight="1">
      <c r="A286" s="5">
        <v>284</v>
      </c>
    </row>
    <row r="287" ht="42.75" customHeight="1">
      <c r="A287" s="5">
        <v>285</v>
      </c>
    </row>
    <row r="288" ht="42.75" customHeight="1">
      <c r="A288" s="5">
        <v>286</v>
      </c>
    </row>
    <row r="289" ht="42.75" customHeight="1">
      <c r="A289" s="5">
        <v>287</v>
      </c>
    </row>
    <row r="290" ht="42.75" customHeight="1">
      <c r="A290" s="5">
        <v>288</v>
      </c>
    </row>
    <row r="291" ht="42.75" customHeight="1">
      <c r="A291" s="5">
        <v>289</v>
      </c>
    </row>
    <row r="292" ht="42.75" customHeight="1">
      <c r="A292" s="5">
        <v>290</v>
      </c>
    </row>
    <row r="293" ht="42.75" customHeight="1">
      <c r="A293" s="5">
        <v>291</v>
      </c>
    </row>
    <row r="294" ht="42.75" customHeight="1">
      <c r="A294" s="5">
        <v>292</v>
      </c>
    </row>
    <row r="295" ht="42.75" customHeight="1">
      <c r="A295" s="5">
        <v>293</v>
      </c>
    </row>
    <row r="296" ht="42.75" customHeight="1">
      <c r="A296" s="5">
        <v>294</v>
      </c>
    </row>
    <row r="297" ht="42.75" customHeight="1">
      <c r="A297" s="5">
        <v>295</v>
      </c>
    </row>
    <row r="298" ht="42.75" customHeight="1">
      <c r="A298" s="5">
        <v>296</v>
      </c>
    </row>
    <row r="299" ht="42.75" customHeight="1">
      <c r="A299" s="5">
        <v>297</v>
      </c>
    </row>
    <row r="300" ht="42.75" customHeight="1">
      <c r="A300" s="5">
        <v>298</v>
      </c>
    </row>
    <row r="301" ht="42.75" customHeight="1">
      <c r="A301" s="5">
        <v>299</v>
      </c>
    </row>
    <row r="302" ht="42.75" customHeight="1">
      <c r="A302" s="5">
        <v>300</v>
      </c>
    </row>
    <row r="303" ht="42.75" customHeight="1">
      <c r="A303" s="5">
        <v>301</v>
      </c>
    </row>
    <row r="304" ht="42.75" customHeight="1">
      <c r="A304" s="5">
        <v>302</v>
      </c>
    </row>
    <row r="305" ht="42.75" customHeight="1">
      <c r="A305" s="5">
        <v>303</v>
      </c>
    </row>
    <row r="306" ht="42.75" customHeight="1">
      <c r="A306" s="5">
        <v>304</v>
      </c>
    </row>
    <row r="307" ht="42.75" customHeight="1">
      <c r="A307" s="5">
        <v>305</v>
      </c>
    </row>
    <row r="308" ht="42.75" customHeight="1">
      <c r="A308" s="5">
        <v>306</v>
      </c>
    </row>
    <row r="309" ht="42.75" customHeight="1">
      <c r="A309" s="5">
        <v>307</v>
      </c>
    </row>
    <row r="310" ht="42.75" customHeight="1">
      <c r="A310" s="5">
        <v>308</v>
      </c>
    </row>
    <row r="311" ht="42.75" customHeight="1">
      <c r="A311" s="5">
        <v>309</v>
      </c>
    </row>
    <row r="312" ht="42.75" customHeight="1">
      <c r="A312" s="5">
        <v>310</v>
      </c>
    </row>
    <row r="313" ht="42.75" customHeight="1">
      <c r="A313" s="5">
        <v>311</v>
      </c>
    </row>
    <row r="314" ht="42.75" customHeight="1">
      <c r="A314" s="5">
        <v>312</v>
      </c>
    </row>
    <row r="315" ht="42.75" customHeight="1">
      <c r="A315" s="5">
        <v>313</v>
      </c>
    </row>
    <row r="316" ht="42.75" customHeight="1">
      <c r="A316" s="5">
        <v>314</v>
      </c>
    </row>
    <row r="317" ht="42.75" customHeight="1">
      <c r="A317" s="5">
        <v>315</v>
      </c>
    </row>
    <row r="318" ht="42.75" customHeight="1">
      <c r="A318" s="5">
        <v>316</v>
      </c>
    </row>
    <row r="319" ht="42.75" customHeight="1">
      <c r="A319" s="5">
        <v>317</v>
      </c>
    </row>
    <row r="320" ht="42.75" customHeight="1">
      <c r="A320" s="5">
        <v>318</v>
      </c>
    </row>
    <row r="321" ht="42.75" customHeight="1">
      <c r="A321" s="5">
        <v>319</v>
      </c>
    </row>
    <row r="322" ht="42.75" customHeight="1">
      <c r="A322" s="5">
        <v>320</v>
      </c>
    </row>
    <row r="323" ht="42.75" customHeight="1">
      <c r="A323" s="5">
        <v>321</v>
      </c>
    </row>
    <row r="324" ht="42.75" customHeight="1">
      <c r="A324" s="5">
        <v>322</v>
      </c>
    </row>
    <row r="325" ht="42.75" customHeight="1">
      <c r="A325" s="5">
        <v>323</v>
      </c>
    </row>
    <row r="326" ht="42.75" customHeight="1">
      <c r="A326" s="5">
        <v>324</v>
      </c>
    </row>
    <row r="327" ht="42.75" customHeight="1">
      <c r="A327" s="5">
        <v>325</v>
      </c>
    </row>
    <row r="328" ht="42.75" customHeight="1">
      <c r="A328" s="5">
        <v>326</v>
      </c>
    </row>
    <row r="329" ht="42.75" customHeight="1">
      <c r="A329" s="5">
        <v>327</v>
      </c>
    </row>
    <row r="330" ht="42.75" customHeight="1">
      <c r="A330" s="5">
        <v>328</v>
      </c>
    </row>
    <row r="331" ht="42.75" customHeight="1">
      <c r="A331" s="5">
        <v>329</v>
      </c>
    </row>
    <row r="332" ht="42.75" customHeight="1">
      <c r="A332" s="5">
        <v>330</v>
      </c>
    </row>
    <row r="333" ht="42.75" customHeight="1">
      <c r="A333" s="5">
        <v>331</v>
      </c>
    </row>
    <row r="334" ht="42.75" customHeight="1">
      <c r="A334" s="5">
        <v>332</v>
      </c>
    </row>
    <row r="335" ht="42.75" customHeight="1">
      <c r="A335" s="5">
        <v>333</v>
      </c>
    </row>
    <row r="336" ht="42.75" customHeight="1">
      <c r="A336" s="5">
        <v>334</v>
      </c>
    </row>
    <row r="337" ht="42.75" customHeight="1">
      <c r="A337" s="5">
        <v>335</v>
      </c>
    </row>
    <row r="338" ht="42.75" customHeight="1">
      <c r="A338" s="5">
        <v>336</v>
      </c>
    </row>
    <row r="339" ht="42.75" customHeight="1">
      <c r="A339" s="5">
        <v>337</v>
      </c>
    </row>
    <row r="340" ht="42.75" customHeight="1">
      <c r="A340" s="5">
        <v>338</v>
      </c>
    </row>
    <row r="341" ht="42.75" customHeight="1">
      <c r="A341" s="5">
        <v>339</v>
      </c>
    </row>
    <row r="342" ht="42.75" customHeight="1">
      <c r="A342" s="5">
        <v>340</v>
      </c>
    </row>
    <row r="343" ht="42.75" customHeight="1">
      <c r="A343" s="5">
        <v>341</v>
      </c>
    </row>
    <row r="344" ht="42.75" customHeight="1">
      <c r="A344" s="5">
        <v>342</v>
      </c>
    </row>
    <row r="345" ht="42.75" customHeight="1">
      <c r="A345" s="5">
        <v>343</v>
      </c>
    </row>
    <row r="346" ht="42.75" customHeight="1">
      <c r="A346" s="5">
        <v>344</v>
      </c>
    </row>
    <row r="347" ht="42.75" customHeight="1">
      <c r="A347" s="5">
        <v>345</v>
      </c>
    </row>
    <row r="348" ht="42.75" customHeight="1">
      <c r="A348" s="5">
        <v>346</v>
      </c>
    </row>
    <row r="349" ht="42.75" customHeight="1">
      <c r="A349" s="5">
        <v>347</v>
      </c>
    </row>
    <row r="350" ht="42.75" customHeight="1">
      <c r="A350" s="5">
        <v>348</v>
      </c>
    </row>
    <row r="351" ht="42.75" customHeight="1">
      <c r="A351" s="5">
        <v>349</v>
      </c>
    </row>
    <row r="352" ht="42.75" customHeight="1">
      <c r="A352" s="5">
        <v>350</v>
      </c>
    </row>
    <row r="353" ht="42.75" customHeight="1">
      <c r="A353" s="5">
        <v>351</v>
      </c>
    </row>
    <row r="354" ht="42.75" customHeight="1">
      <c r="A354" s="5">
        <v>352</v>
      </c>
    </row>
    <row r="355" ht="42.75" customHeight="1">
      <c r="A355" s="5">
        <v>353</v>
      </c>
    </row>
    <row r="356" ht="42.75" customHeight="1">
      <c r="A356" s="5">
        <v>354</v>
      </c>
    </row>
    <row r="357" ht="42.75" customHeight="1">
      <c r="A357" s="5">
        <v>355</v>
      </c>
    </row>
    <row r="358" ht="42.75" customHeight="1">
      <c r="A358" s="5">
        <v>356</v>
      </c>
    </row>
    <row r="359" ht="42.75" customHeight="1">
      <c r="A359" s="5">
        <v>357</v>
      </c>
    </row>
    <row r="360" ht="42.75" customHeight="1">
      <c r="A360" s="5">
        <v>358</v>
      </c>
    </row>
    <row r="361" ht="42.75" customHeight="1">
      <c r="A361" s="5">
        <v>359</v>
      </c>
    </row>
    <row r="362" ht="42.75" customHeight="1">
      <c r="A362" s="5">
        <v>360</v>
      </c>
    </row>
    <row r="363" ht="42.75" customHeight="1">
      <c r="A363" s="5">
        <v>361</v>
      </c>
    </row>
    <row r="364" ht="42.75" customHeight="1">
      <c r="A364" s="5">
        <v>362</v>
      </c>
    </row>
    <row r="365" ht="42.75" customHeight="1">
      <c r="A365" s="5">
        <v>363</v>
      </c>
    </row>
    <row r="366" ht="42.75" customHeight="1">
      <c r="A366" s="5">
        <v>364</v>
      </c>
    </row>
    <row r="367" ht="42.75" customHeight="1">
      <c r="A367" s="5">
        <v>365</v>
      </c>
    </row>
    <row r="368" ht="42.75" customHeight="1">
      <c r="A368" s="5">
        <v>366</v>
      </c>
    </row>
    <row r="369" ht="42.75" customHeight="1">
      <c r="A369" s="5">
        <v>367</v>
      </c>
    </row>
    <row r="370" ht="42.75" customHeight="1">
      <c r="A370" s="5">
        <v>368</v>
      </c>
    </row>
    <row r="371" ht="42.75" customHeight="1">
      <c r="A371" s="5">
        <v>369</v>
      </c>
    </row>
    <row r="372" ht="42.75" customHeight="1">
      <c r="A372" s="5">
        <v>370</v>
      </c>
    </row>
    <row r="373" ht="42.75" customHeight="1">
      <c r="A373" s="5">
        <v>371</v>
      </c>
    </row>
    <row r="374" ht="42.75" customHeight="1">
      <c r="A374" s="5">
        <v>372</v>
      </c>
    </row>
    <row r="375" ht="42.75" customHeight="1">
      <c r="A375" s="5">
        <v>373</v>
      </c>
    </row>
    <row r="376" ht="42.75" customHeight="1">
      <c r="A376" s="5">
        <v>374</v>
      </c>
    </row>
    <row r="377" ht="42.75" customHeight="1">
      <c r="A377" s="5">
        <v>375</v>
      </c>
    </row>
    <row r="378" ht="42.75" customHeight="1">
      <c r="A378" s="5">
        <v>376</v>
      </c>
    </row>
    <row r="379" ht="42.75" customHeight="1">
      <c r="A379" s="5">
        <v>377</v>
      </c>
    </row>
    <row r="380" ht="42.75" customHeight="1">
      <c r="A380" s="5">
        <v>378</v>
      </c>
    </row>
    <row r="381" ht="42.75" customHeight="1">
      <c r="A381" s="5">
        <v>379</v>
      </c>
    </row>
    <row r="382" ht="42.75" customHeight="1">
      <c r="A382" s="5">
        <v>380</v>
      </c>
    </row>
    <row r="383" ht="42.75" customHeight="1">
      <c r="A383" s="5">
        <v>381</v>
      </c>
    </row>
    <row r="384" ht="42.75" customHeight="1">
      <c r="A384" s="5">
        <v>382</v>
      </c>
    </row>
    <row r="385" ht="42.75" customHeight="1">
      <c r="A385" s="5">
        <v>383</v>
      </c>
    </row>
    <row r="386" ht="42.75" customHeight="1">
      <c r="A386" s="5">
        <v>384</v>
      </c>
    </row>
    <row r="387" ht="42.75" customHeight="1">
      <c r="A387" s="5">
        <v>385</v>
      </c>
    </row>
    <row r="388" ht="42.75" customHeight="1">
      <c r="A388" s="5">
        <v>386</v>
      </c>
    </row>
    <row r="389" ht="42.75" customHeight="1">
      <c r="A389" s="5">
        <v>387</v>
      </c>
    </row>
    <row r="390" ht="42.75" customHeight="1">
      <c r="A390" s="5">
        <v>388</v>
      </c>
    </row>
    <row r="391" ht="42.75" customHeight="1">
      <c r="A391" s="5">
        <v>389</v>
      </c>
    </row>
    <row r="392" ht="42.75" customHeight="1">
      <c r="A392" s="5">
        <v>390</v>
      </c>
    </row>
    <row r="393" ht="42.75" customHeight="1">
      <c r="A393" s="5">
        <v>391</v>
      </c>
    </row>
    <row r="394" ht="42.75" customHeight="1">
      <c r="A394" s="5">
        <v>392</v>
      </c>
    </row>
    <row r="395" ht="42.75" customHeight="1">
      <c r="A395" s="5">
        <v>393</v>
      </c>
    </row>
    <row r="396" ht="42.75" customHeight="1">
      <c r="A396" s="5">
        <v>394</v>
      </c>
    </row>
    <row r="397" ht="42.75" customHeight="1">
      <c r="A397" s="5">
        <v>395</v>
      </c>
    </row>
    <row r="398" ht="42.75" customHeight="1">
      <c r="A398" s="5">
        <v>396</v>
      </c>
    </row>
    <row r="399" ht="42.75" customHeight="1">
      <c r="A399" s="5">
        <v>397</v>
      </c>
    </row>
    <row r="400" ht="42.75" customHeight="1">
      <c r="A400" s="5">
        <v>398</v>
      </c>
    </row>
    <row r="401" ht="42.75" customHeight="1">
      <c r="A401" s="5">
        <v>399</v>
      </c>
    </row>
    <row r="402" ht="42.75" customHeight="1">
      <c r="A402" s="5">
        <v>400</v>
      </c>
    </row>
    <row r="403" ht="42.75" customHeight="1">
      <c r="A403" s="5">
        <v>401</v>
      </c>
    </row>
    <row r="404" ht="42.75" customHeight="1">
      <c r="A404" s="5">
        <v>402</v>
      </c>
    </row>
    <row r="405" ht="42.75" customHeight="1">
      <c r="A405" s="5">
        <v>403</v>
      </c>
    </row>
    <row r="406" ht="42.75" customHeight="1">
      <c r="A406" s="5">
        <v>404</v>
      </c>
    </row>
    <row r="407" ht="42.75" customHeight="1">
      <c r="A407" s="5">
        <v>405</v>
      </c>
    </row>
    <row r="408" ht="42.75" customHeight="1">
      <c r="A408" s="5">
        <v>406</v>
      </c>
    </row>
    <row r="409" ht="42.75" customHeight="1">
      <c r="A409" s="5">
        <v>407</v>
      </c>
    </row>
    <row r="410" ht="42.75" customHeight="1">
      <c r="A410" s="5">
        <v>408</v>
      </c>
    </row>
    <row r="411" ht="42.75" customHeight="1">
      <c r="A411" s="5">
        <v>409</v>
      </c>
    </row>
    <row r="412" ht="42.75" customHeight="1">
      <c r="A412" s="5">
        <v>410</v>
      </c>
    </row>
    <row r="413" ht="42.75" customHeight="1">
      <c r="A413" s="5">
        <v>411</v>
      </c>
    </row>
    <row r="414" ht="42.75" customHeight="1">
      <c r="A414" s="5">
        <v>412</v>
      </c>
    </row>
    <row r="415" ht="42.75" customHeight="1">
      <c r="A415" s="5">
        <v>413</v>
      </c>
    </row>
    <row r="416" ht="42.75" customHeight="1">
      <c r="A416" s="5">
        <v>414</v>
      </c>
    </row>
    <row r="417" ht="42.75" customHeight="1">
      <c r="A417" s="5">
        <v>415</v>
      </c>
    </row>
    <row r="418" ht="42.75" customHeight="1">
      <c r="A418" s="5">
        <v>416</v>
      </c>
    </row>
    <row r="419" ht="42.75" customHeight="1">
      <c r="A419" s="5">
        <v>417</v>
      </c>
    </row>
    <row r="420" ht="42.75" customHeight="1">
      <c r="A420" s="5">
        <v>418</v>
      </c>
    </row>
    <row r="421" ht="42.75" customHeight="1">
      <c r="A421" s="5">
        <v>419</v>
      </c>
    </row>
    <row r="422" ht="42.75" customHeight="1">
      <c r="A422" s="5">
        <v>420</v>
      </c>
    </row>
    <row r="423" ht="42.75" customHeight="1">
      <c r="A423" s="5">
        <v>421</v>
      </c>
    </row>
    <row r="424" ht="42.75" customHeight="1">
      <c r="A424" s="5">
        <v>422</v>
      </c>
    </row>
    <row r="425" ht="42.75" customHeight="1">
      <c r="A425" s="5">
        <v>423</v>
      </c>
    </row>
    <row r="426" ht="42.75" customHeight="1">
      <c r="A426" s="5">
        <v>424</v>
      </c>
    </row>
    <row r="427" ht="42.75" customHeight="1">
      <c r="A427" s="5">
        <v>425</v>
      </c>
    </row>
    <row r="428" ht="42.75" customHeight="1">
      <c r="A428" s="5">
        <v>426</v>
      </c>
    </row>
    <row r="429" ht="42.75" customHeight="1">
      <c r="A429" s="5">
        <v>427</v>
      </c>
    </row>
    <row r="430" ht="42.75" customHeight="1">
      <c r="A430" s="5">
        <v>428</v>
      </c>
    </row>
    <row r="431" ht="42.75" customHeight="1">
      <c r="A431" s="5">
        <v>429</v>
      </c>
    </row>
    <row r="432" ht="42.75" customHeight="1">
      <c r="A432" s="5">
        <v>430</v>
      </c>
    </row>
    <row r="433" ht="42.75" customHeight="1">
      <c r="A433" s="5">
        <v>431</v>
      </c>
    </row>
    <row r="434" ht="42.75" customHeight="1">
      <c r="A434" s="5">
        <v>432</v>
      </c>
    </row>
    <row r="435" ht="42.75" customHeight="1">
      <c r="A435" s="5">
        <v>433</v>
      </c>
    </row>
    <row r="436" ht="42.75" customHeight="1">
      <c r="A436" s="5">
        <v>434</v>
      </c>
    </row>
    <row r="437" ht="42.75" customHeight="1">
      <c r="A437" s="5">
        <v>435</v>
      </c>
    </row>
    <row r="438" ht="42.75" customHeight="1">
      <c r="A438" s="5">
        <v>436</v>
      </c>
    </row>
    <row r="439" ht="42.75" customHeight="1">
      <c r="A439" s="5">
        <v>437</v>
      </c>
    </row>
    <row r="440" ht="42.75" customHeight="1">
      <c r="A440" s="5">
        <v>438</v>
      </c>
    </row>
    <row r="441" ht="42.75" customHeight="1">
      <c r="A441" s="5">
        <v>439</v>
      </c>
    </row>
    <row r="442" ht="42.75" customHeight="1">
      <c r="A442" s="5">
        <v>440</v>
      </c>
    </row>
    <row r="443" ht="42.75" customHeight="1">
      <c r="A443" s="5">
        <v>441</v>
      </c>
    </row>
    <row r="444" ht="42.75" customHeight="1">
      <c r="A444" s="5">
        <v>442</v>
      </c>
    </row>
    <row r="445" ht="42.75" customHeight="1">
      <c r="A445" s="5">
        <v>443</v>
      </c>
    </row>
    <row r="446" ht="42.75" customHeight="1">
      <c r="A446" s="5">
        <v>444</v>
      </c>
    </row>
    <row r="447" ht="42.75" customHeight="1">
      <c r="A447" s="5">
        <v>445</v>
      </c>
    </row>
    <row r="448" ht="42.75" customHeight="1">
      <c r="A448" s="5">
        <v>446</v>
      </c>
    </row>
    <row r="449" ht="42.75" customHeight="1">
      <c r="A449" s="5">
        <v>447</v>
      </c>
    </row>
    <row r="450" ht="42.75" customHeight="1">
      <c r="A450" s="5">
        <v>448</v>
      </c>
    </row>
    <row r="451" ht="42.75" customHeight="1">
      <c r="A451" s="5">
        <v>449</v>
      </c>
    </row>
    <row r="452" ht="42.75" customHeight="1">
      <c r="A452" s="5">
        <v>450</v>
      </c>
    </row>
    <row r="453" ht="42.75" customHeight="1">
      <c r="A453" s="5">
        <v>451</v>
      </c>
    </row>
    <row r="454" ht="42.75" customHeight="1">
      <c r="A454" s="5">
        <v>452</v>
      </c>
    </row>
    <row r="455" ht="42.75" customHeight="1">
      <c r="A455" s="5">
        <v>453</v>
      </c>
    </row>
    <row r="456" ht="42.75" customHeight="1">
      <c r="A456" s="5">
        <v>454</v>
      </c>
    </row>
    <row r="457" ht="42.75" customHeight="1">
      <c r="A457" s="5">
        <v>455</v>
      </c>
    </row>
    <row r="458" ht="42.75" customHeight="1">
      <c r="A458" s="5">
        <v>456</v>
      </c>
    </row>
    <row r="459" ht="42.75" customHeight="1">
      <c r="A459" s="5">
        <v>457</v>
      </c>
    </row>
    <row r="460" ht="42.75" customHeight="1">
      <c r="A460" s="5">
        <v>458</v>
      </c>
    </row>
    <row r="461" ht="42.75" customHeight="1">
      <c r="A461" s="5">
        <v>459</v>
      </c>
    </row>
    <row r="462" ht="42.75" customHeight="1">
      <c r="A462" s="5">
        <v>460</v>
      </c>
    </row>
    <row r="463" ht="42.75" customHeight="1">
      <c r="A463" s="5">
        <v>461</v>
      </c>
    </row>
    <row r="464" ht="42.75" customHeight="1">
      <c r="A464" s="5">
        <v>462</v>
      </c>
    </row>
    <row r="465" ht="42.75" customHeight="1">
      <c r="A465" s="5">
        <v>463</v>
      </c>
    </row>
    <row r="466" ht="42.75" customHeight="1">
      <c r="A466" s="5">
        <v>464</v>
      </c>
    </row>
    <row r="467" ht="42.75" customHeight="1">
      <c r="A467" s="5">
        <v>465</v>
      </c>
    </row>
    <row r="468" ht="42.75" customHeight="1">
      <c r="A468" s="5">
        <v>466</v>
      </c>
    </row>
    <row r="469" ht="42.75" customHeight="1">
      <c r="A469" s="5">
        <v>467</v>
      </c>
    </row>
    <row r="470" ht="42.75" customHeight="1">
      <c r="A470" s="5">
        <v>468</v>
      </c>
    </row>
    <row r="471" ht="42.75" customHeight="1">
      <c r="A471" s="5">
        <v>469</v>
      </c>
    </row>
    <row r="472" ht="42.75" customHeight="1">
      <c r="A472" s="5">
        <v>470</v>
      </c>
    </row>
    <row r="473" ht="42.75" customHeight="1">
      <c r="A473" s="5">
        <v>471</v>
      </c>
    </row>
    <row r="474" ht="42.75" customHeight="1">
      <c r="A474" s="5">
        <v>472</v>
      </c>
    </row>
    <row r="475" ht="42.75" customHeight="1">
      <c r="A475" s="5">
        <v>473</v>
      </c>
    </row>
    <row r="476" ht="42.75" customHeight="1">
      <c r="A476" s="5">
        <v>474</v>
      </c>
    </row>
    <row r="477" ht="42.75" customHeight="1">
      <c r="A477" s="5">
        <v>475</v>
      </c>
    </row>
    <row r="478" ht="42.75" customHeight="1">
      <c r="A478" s="5">
        <v>476</v>
      </c>
    </row>
    <row r="479" ht="42.75" customHeight="1">
      <c r="A479" s="5">
        <v>477</v>
      </c>
    </row>
    <row r="480" ht="42.75" customHeight="1">
      <c r="A480" s="5">
        <v>478</v>
      </c>
    </row>
    <row r="481" ht="42.75" customHeight="1">
      <c r="A481" s="5">
        <v>479</v>
      </c>
    </row>
    <row r="482" ht="42.75" customHeight="1">
      <c r="A482" s="5">
        <v>480</v>
      </c>
    </row>
    <row r="483" ht="42.75" customHeight="1">
      <c r="A483" s="5">
        <v>481</v>
      </c>
    </row>
    <row r="484" ht="42.75" customHeight="1">
      <c r="A484" s="5">
        <v>482</v>
      </c>
    </row>
    <row r="485" ht="42.75" customHeight="1">
      <c r="A485" s="5">
        <v>483</v>
      </c>
    </row>
    <row r="486" ht="42.75" customHeight="1">
      <c r="A486" s="5">
        <v>484</v>
      </c>
    </row>
    <row r="487" ht="42.75" customHeight="1">
      <c r="A487" s="5">
        <v>485</v>
      </c>
    </row>
    <row r="488" ht="42.75" customHeight="1">
      <c r="A488" s="5">
        <v>486</v>
      </c>
    </row>
    <row r="489" ht="42.75" customHeight="1">
      <c r="A489" s="5">
        <v>487</v>
      </c>
    </row>
    <row r="490" ht="42.75" customHeight="1">
      <c r="A490" s="5">
        <v>488</v>
      </c>
    </row>
    <row r="491" ht="42.75" customHeight="1">
      <c r="A491" s="5">
        <v>489</v>
      </c>
    </row>
    <row r="492" ht="42.75" customHeight="1">
      <c r="A492" s="5">
        <v>490</v>
      </c>
    </row>
    <row r="493" ht="42.75" customHeight="1">
      <c r="A493" s="5">
        <v>491</v>
      </c>
    </row>
    <row r="494" ht="42.75" customHeight="1">
      <c r="A494" s="5">
        <v>492</v>
      </c>
    </row>
    <row r="495" ht="42.75" customHeight="1">
      <c r="A495" s="5">
        <v>493</v>
      </c>
    </row>
    <row r="496" ht="42.75" customHeight="1">
      <c r="A496" s="5">
        <v>494</v>
      </c>
    </row>
    <row r="497" ht="42.75" customHeight="1">
      <c r="A497" s="5">
        <v>495</v>
      </c>
    </row>
    <row r="498" ht="42.75" customHeight="1">
      <c r="A498" s="5">
        <v>496</v>
      </c>
    </row>
    <row r="499" ht="42.75" customHeight="1">
      <c r="A499" s="5">
        <v>497</v>
      </c>
    </row>
    <row r="500" ht="42.75" customHeight="1">
      <c r="A500" s="5">
        <v>498</v>
      </c>
    </row>
    <row r="501" ht="42.75" customHeight="1">
      <c r="A501" s="5">
        <v>499</v>
      </c>
    </row>
    <row r="502" ht="42.75" customHeight="1">
      <c r="A502" s="5">
        <v>500</v>
      </c>
    </row>
    <row r="503" ht="42.75" customHeight="1">
      <c r="A503" s="5">
        <v>501</v>
      </c>
    </row>
    <row r="504" ht="42.75" customHeight="1">
      <c r="A504" s="5">
        <v>502</v>
      </c>
    </row>
    <row r="505" ht="42.75" customHeight="1">
      <c r="A505" s="5">
        <v>503</v>
      </c>
    </row>
    <row r="506" ht="42.75" customHeight="1">
      <c r="A506" s="5">
        <v>504</v>
      </c>
    </row>
    <row r="507" ht="42.75" customHeight="1">
      <c r="A507" s="5">
        <v>505</v>
      </c>
    </row>
    <row r="508" ht="42.75" customHeight="1">
      <c r="A508" s="5">
        <v>506</v>
      </c>
    </row>
    <row r="509" ht="42.75" customHeight="1">
      <c r="A509" s="5">
        <v>507</v>
      </c>
    </row>
    <row r="510" ht="42.75" customHeight="1">
      <c r="A510" s="5">
        <v>508</v>
      </c>
    </row>
    <row r="511" ht="42.75" customHeight="1">
      <c r="A511" s="5">
        <v>509</v>
      </c>
    </row>
    <row r="512" ht="42.75" customHeight="1">
      <c r="A512" s="5">
        <v>510</v>
      </c>
    </row>
    <row r="513" ht="42.75" customHeight="1">
      <c r="A513" s="5">
        <v>511</v>
      </c>
    </row>
    <row r="514" ht="42.75" customHeight="1">
      <c r="A514" s="5">
        <v>512</v>
      </c>
    </row>
    <row r="515" ht="42.75" customHeight="1">
      <c r="A515" s="5">
        <v>513</v>
      </c>
    </row>
    <row r="516" ht="42.75" customHeight="1">
      <c r="A516" s="5">
        <v>514</v>
      </c>
    </row>
    <row r="517" ht="42.75" customHeight="1">
      <c r="A517" s="5">
        <v>515</v>
      </c>
    </row>
    <row r="518" ht="42.75" customHeight="1">
      <c r="A518" s="5">
        <v>516</v>
      </c>
    </row>
    <row r="519" ht="42.75" customHeight="1">
      <c r="A519" s="5">
        <v>517</v>
      </c>
    </row>
    <row r="520" ht="42.75" customHeight="1">
      <c r="A520" s="5">
        <v>518</v>
      </c>
    </row>
    <row r="521" ht="42.75" customHeight="1">
      <c r="A521" s="5">
        <v>519</v>
      </c>
    </row>
    <row r="522" ht="42.75" customHeight="1">
      <c r="A522" s="5">
        <v>520</v>
      </c>
    </row>
    <row r="523" ht="42.75" customHeight="1">
      <c r="A523" s="5">
        <v>521</v>
      </c>
    </row>
    <row r="524" ht="42.75" customHeight="1">
      <c r="A524" s="5">
        <v>522</v>
      </c>
    </row>
    <row r="525" ht="42.75" customHeight="1">
      <c r="A525" s="5">
        <v>523</v>
      </c>
    </row>
    <row r="526" ht="42.75" customHeight="1">
      <c r="A526" s="5">
        <v>524</v>
      </c>
    </row>
    <row r="527" ht="42.75" customHeight="1">
      <c r="A527" s="5">
        <v>525</v>
      </c>
    </row>
    <row r="528" ht="42.75" customHeight="1">
      <c r="A528" s="5">
        <v>526</v>
      </c>
    </row>
    <row r="529" ht="42.75" customHeight="1">
      <c r="A529" s="5">
        <v>527</v>
      </c>
    </row>
    <row r="530" ht="42.75" customHeight="1">
      <c r="A530" s="5">
        <v>528</v>
      </c>
    </row>
    <row r="531" ht="42.75" customHeight="1">
      <c r="A531" s="5">
        <v>529</v>
      </c>
    </row>
    <row r="532" ht="42.75" customHeight="1">
      <c r="A532" s="5">
        <v>530</v>
      </c>
    </row>
    <row r="533" ht="42.75" customHeight="1">
      <c r="A533" s="5">
        <v>531</v>
      </c>
    </row>
    <row r="534" ht="42.75" customHeight="1">
      <c r="A534" s="5">
        <v>532</v>
      </c>
    </row>
    <row r="535" ht="42.75" customHeight="1">
      <c r="A535" s="5">
        <v>533</v>
      </c>
    </row>
    <row r="536" ht="42.75" customHeight="1">
      <c r="A536" s="5">
        <v>534</v>
      </c>
    </row>
    <row r="537" ht="42.75" customHeight="1">
      <c r="A537" s="5">
        <v>535</v>
      </c>
    </row>
    <row r="538" ht="42.75" customHeight="1">
      <c r="A538" s="5">
        <v>536</v>
      </c>
    </row>
    <row r="539" ht="42.75" customHeight="1">
      <c r="A539" s="5">
        <v>537</v>
      </c>
    </row>
    <row r="540" ht="42.75" customHeight="1">
      <c r="A540" s="5">
        <v>538</v>
      </c>
    </row>
    <row r="541" ht="42.75" customHeight="1">
      <c r="A541" s="5">
        <v>539</v>
      </c>
    </row>
    <row r="542" ht="42.75" customHeight="1">
      <c r="A542" s="5">
        <v>540</v>
      </c>
    </row>
    <row r="543" ht="42.75" customHeight="1">
      <c r="A543" s="5">
        <v>541</v>
      </c>
    </row>
    <row r="544" ht="42.75" customHeight="1">
      <c r="A544" s="5">
        <v>542</v>
      </c>
    </row>
    <row r="545" ht="42.75" customHeight="1">
      <c r="A545" s="5">
        <v>543</v>
      </c>
    </row>
    <row r="546" ht="42.75" customHeight="1">
      <c r="A546" s="5">
        <v>544</v>
      </c>
    </row>
    <row r="547" ht="42.75" customHeight="1">
      <c r="A547" s="5">
        <v>545</v>
      </c>
    </row>
    <row r="548" ht="42.75" customHeight="1">
      <c r="A548" s="5">
        <v>546</v>
      </c>
    </row>
    <row r="549" ht="42.75" customHeight="1">
      <c r="A549" s="5">
        <v>547</v>
      </c>
    </row>
    <row r="550" ht="42.75" customHeight="1">
      <c r="A550" s="5">
        <v>548</v>
      </c>
    </row>
    <row r="551" ht="42.75" customHeight="1">
      <c r="A551" s="5">
        <v>549</v>
      </c>
    </row>
    <row r="552" ht="42.75" customHeight="1">
      <c r="A552" s="5">
        <v>550</v>
      </c>
    </row>
    <row r="553" ht="42.75" customHeight="1">
      <c r="A553" s="5">
        <v>551</v>
      </c>
    </row>
    <row r="554" ht="42.75" customHeight="1">
      <c r="A554" s="5">
        <v>552</v>
      </c>
    </row>
    <row r="555" ht="42.75" customHeight="1">
      <c r="A555" s="5">
        <v>553</v>
      </c>
    </row>
    <row r="556" ht="42.75" customHeight="1">
      <c r="A556" s="5">
        <v>554</v>
      </c>
    </row>
    <row r="557" ht="42.75" customHeight="1">
      <c r="A557" s="5">
        <v>555</v>
      </c>
    </row>
    <row r="558" ht="42.75" customHeight="1">
      <c r="A558" s="5">
        <v>556</v>
      </c>
    </row>
    <row r="559" ht="42.75" customHeight="1">
      <c r="A559" s="5">
        <v>557</v>
      </c>
    </row>
    <row r="560" ht="42.75" customHeight="1">
      <c r="A560" s="5">
        <v>558</v>
      </c>
    </row>
    <row r="561" ht="42.75" customHeight="1">
      <c r="A561" s="5">
        <v>559</v>
      </c>
    </row>
    <row r="562" ht="42.75" customHeight="1">
      <c r="A562" s="5">
        <v>560</v>
      </c>
    </row>
    <row r="563" ht="42.75" customHeight="1">
      <c r="A563" s="5">
        <v>561</v>
      </c>
    </row>
    <row r="564" ht="42.75" customHeight="1">
      <c r="A564" s="5">
        <v>562</v>
      </c>
    </row>
    <row r="565" ht="42.75" customHeight="1">
      <c r="A565" s="5">
        <v>563</v>
      </c>
    </row>
    <row r="566" ht="42.75" customHeight="1">
      <c r="A566" s="5">
        <v>564</v>
      </c>
    </row>
    <row r="567" ht="42.75" customHeight="1">
      <c r="A567" s="5">
        <v>565</v>
      </c>
    </row>
    <row r="568" ht="42.75" customHeight="1">
      <c r="A568" s="5">
        <v>566</v>
      </c>
    </row>
    <row r="569" ht="42.75" customHeight="1">
      <c r="A569" s="5">
        <v>567</v>
      </c>
    </row>
    <row r="570" ht="42.75" customHeight="1">
      <c r="A570" s="5">
        <v>568</v>
      </c>
    </row>
    <row r="571" ht="42.75" customHeight="1">
      <c r="A571" s="5">
        <v>569</v>
      </c>
    </row>
    <row r="572" ht="42.75" customHeight="1">
      <c r="A572" s="5">
        <v>570</v>
      </c>
    </row>
    <row r="573" ht="42.75" customHeight="1">
      <c r="A573" s="5">
        <v>571</v>
      </c>
    </row>
    <row r="574" ht="42.75" customHeight="1">
      <c r="A574" s="5">
        <v>572</v>
      </c>
    </row>
    <row r="575" ht="42.75" customHeight="1">
      <c r="A575" s="5">
        <v>573</v>
      </c>
    </row>
    <row r="576" ht="42.75" customHeight="1">
      <c r="A576" s="5">
        <v>574</v>
      </c>
    </row>
    <row r="577" ht="42.75" customHeight="1">
      <c r="A577" s="5">
        <v>575</v>
      </c>
    </row>
    <row r="578" ht="42.75" customHeight="1">
      <c r="A578" s="5">
        <v>576</v>
      </c>
    </row>
    <row r="579" ht="42.75" customHeight="1">
      <c r="A579" s="5">
        <v>577</v>
      </c>
    </row>
    <row r="580" ht="42.75" customHeight="1">
      <c r="A580" s="5">
        <v>578</v>
      </c>
    </row>
    <row r="581" ht="42.75" customHeight="1">
      <c r="A581" s="5">
        <v>579</v>
      </c>
    </row>
    <row r="582" ht="42.75" customHeight="1">
      <c r="A582" s="5">
        <v>580</v>
      </c>
    </row>
    <row r="583" ht="42.75" customHeight="1">
      <c r="A583" s="5">
        <v>581</v>
      </c>
    </row>
    <row r="584" ht="42.75" customHeight="1">
      <c r="A584" s="5">
        <v>582</v>
      </c>
    </row>
    <row r="585" ht="42.75" customHeight="1">
      <c r="A585" s="5">
        <v>583</v>
      </c>
    </row>
    <row r="586" ht="42.75" customHeight="1">
      <c r="A586" s="5">
        <v>584</v>
      </c>
    </row>
    <row r="587" ht="42.75" customHeight="1">
      <c r="A587" s="5">
        <v>585</v>
      </c>
    </row>
    <row r="588" ht="42.75" customHeight="1">
      <c r="A588" s="5">
        <v>586</v>
      </c>
    </row>
    <row r="589" ht="42.75" customHeight="1">
      <c r="A589" s="5">
        <v>587</v>
      </c>
    </row>
    <row r="590" ht="42.75" customHeight="1">
      <c r="A590" s="5">
        <v>588</v>
      </c>
    </row>
    <row r="591" ht="42.75" customHeight="1">
      <c r="A591" s="5">
        <v>589</v>
      </c>
    </row>
    <row r="592" ht="42.75" customHeight="1">
      <c r="A592" s="5">
        <v>590</v>
      </c>
    </row>
    <row r="593" ht="42.75" customHeight="1">
      <c r="A593" s="5">
        <v>591</v>
      </c>
    </row>
    <row r="594" ht="42.75" customHeight="1">
      <c r="A594" s="5">
        <v>592</v>
      </c>
    </row>
    <row r="595" ht="42.75" customHeight="1">
      <c r="A595" s="5">
        <v>593</v>
      </c>
    </row>
    <row r="596" ht="42.75" customHeight="1">
      <c r="A596" s="5">
        <v>594</v>
      </c>
    </row>
    <row r="597" ht="42.75" customHeight="1">
      <c r="A597" s="5">
        <v>595</v>
      </c>
    </row>
    <row r="598" ht="42.75" customHeight="1">
      <c r="A598" s="5">
        <v>596</v>
      </c>
    </row>
    <row r="599" ht="42.75" customHeight="1">
      <c r="A599" s="5">
        <v>597</v>
      </c>
    </row>
    <row r="600" ht="42.75" customHeight="1">
      <c r="A600" s="5">
        <v>598</v>
      </c>
    </row>
    <row r="601" ht="42.75" customHeight="1">
      <c r="A601" s="5">
        <v>599</v>
      </c>
    </row>
    <row r="602" ht="42.75" customHeight="1">
      <c r="A602" s="5">
        <v>600</v>
      </c>
    </row>
  </sheetData>
  <sheetProtection/>
  <mergeCells count="7">
    <mergeCell ref="AG1:AH1"/>
    <mergeCell ref="AI1:AK1"/>
    <mergeCell ref="AL1:AQ1"/>
    <mergeCell ref="A1:H1"/>
    <mergeCell ref="I1:O1"/>
    <mergeCell ref="P1:T1"/>
    <mergeCell ref="U1:A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"/>
  <sheetViews>
    <sheetView zoomScalePageLayoutView="0" workbookViewId="0" topLeftCell="A1">
      <selection activeCell="D2" sqref="D2"/>
    </sheetView>
  </sheetViews>
  <sheetFormatPr defaultColWidth="9.140625" defaultRowHeight="15"/>
  <cols>
    <col min="1" max="27" width="5.7109375" style="0" customWidth="1"/>
    <col min="34" max="34" width="17.7109375" style="0" customWidth="1"/>
  </cols>
  <sheetData>
    <row r="1" spans="1:38" ht="120.75" customHeight="1">
      <c r="A1" s="1" t="s">
        <v>3</v>
      </c>
      <c r="B1" s="1" t="s">
        <v>27</v>
      </c>
      <c r="C1" s="1" t="s">
        <v>28</v>
      </c>
      <c r="D1" s="7"/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41</v>
      </c>
      <c r="P1" s="4" t="s">
        <v>8</v>
      </c>
      <c r="Q1" s="4" t="s">
        <v>9</v>
      </c>
      <c r="R1" s="4" t="s">
        <v>10</v>
      </c>
      <c r="S1" s="4" t="s">
        <v>11</v>
      </c>
      <c r="T1" s="4" t="s">
        <v>12</v>
      </c>
      <c r="U1" s="4" t="s">
        <v>63</v>
      </c>
      <c r="V1" s="4" t="s">
        <v>14</v>
      </c>
      <c r="W1" s="4" t="s">
        <v>36</v>
      </c>
      <c r="X1" s="4" t="s">
        <v>15</v>
      </c>
      <c r="Y1" s="4" t="s">
        <v>37</v>
      </c>
      <c r="Z1" s="4" t="s">
        <v>19</v>
      </c>
      <c r="AA1" s="4" t="s">
        <v>39</v>
      </c>
      <c r="AB1" s="4" t="s">
        <v>16</v>
      </c>
      <c r="AC1" s="4" t="s">
        <v>38</v>
      </c>
      <c r="AD1" s="4" t="s">
        <v>17</v>
      </c>
      <c r="AE1" s="4" t="s">
        <v>18</v>
      </c>
      <c r="AF1" s="4" t="s">
        <v>64</v>
      </c>
      <c r="AG1" s="4" t="s">
        <v>40</v>
      </c>
      <c r="AH1" s="4" t="s">
        <v>43</v>
      </c>
      <c r="AI1" s="4" t="s">
        <v>20</v>
      </c>
      <c r="AJ1" s="4" t="s">
        <v>21</v>
      </c>
      <c r="AK1" s="4" t="s">
        <v>22</v>
      </c>
      <c r="AL1" s="11" t="s">
        <v>110</v>
      </c>
    </row>
    <row r="2" spans="1:38" ht="15">
      <c r="A2" t="s">
        <v>45</v>
      </c>
      <c r="B2" t="s">
        <v>25</v>
      </c>
      <c r="C2" t="s">
        <v>48</v>
      </c>
      <c r="D2" t="s">
        <v>46</v>
      </c>
      <c r="E2" t="s">
        <v>46</v>
      </c>
      <c r="F2" t="s">
        <v>46</v>
      </c>
      <c r="G2" t="s">
        <v>46</v>
      </c>
      <c r="H2" t="s">
        <v>46</v>
      </c>
      <c r="I2" t="s">
        <v>46</v>
      </c>
      <c r="J2" t="s">
        <v>46</v>
      </c>
      <c r="K2" t="s">
        <v>50</v>
      </c>
      <c r="L2" t="s">
        <v>47</v>
      </c>
      <c r="M2" t="s">
        <v>47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  <c r="AD2" t="s">
        <v>47</v>
      </c>
      <c r="AE2" t="s">
        <v>47</v>
      </c>
      <c r="AF2" t="s">
        <v>47</v>
      </c>
      <c r="AG2" t="s">
        <v>47</v>
      </c>
      <c r="AH2" t="s">
        <v>47</v>
      </c>
      <c r="AI2" t="s">
        <v>47</v>
      </c>
      <c r="AJ2" t="s">
        <v>47</v>
      </c>
      <c r="AK2" t="s">
        <v>47</v>
      </c>
      <c r="AL2" t="s">
        <v>71</v>
      </c>
    </row>
    <row r="3" spans="1:38" ht="15">
      <c r="A3" t="s">
        <v>24</v>
      </c>
      <c r="B3" t="s">
        <v>26</v>
      </c>
      <c r="C3" t="s">
        <v>49</v>
      </c>
      <c r="D3" t="s">
        <v>47</v>
      </c>
      <c r="E3" t="s">
        <v>47</v>
      </c>
      <c r="F3" t="s">
        <v>47</v>
      </c>
      <c r="G3" t="s">
        <v>47</v>
      </c>
      <c r="H3" t="s">
        <v>47</v>
      </c>
      <c r="I3" t="s">
        <v>47</v>
      </c>
      <c r="J3" t="s">
        <v>47</v>
      </c>
      <c r="K3" t="s">
        <v>51</v>
      </c>
      <c r="L3" t="s">
        <v>55</v>
      </c>
      <c r="M3" t="s">
        <v>46</v>
      </c>
      <c r="N3" t="s">
        <v>57</v>
      </c>
      <c r="O3" t="s">
        <v>61</v>
      </c>
      <c r="P3" t="s">
        <v>51</v>
      </c>
      <c r="Q3" t="s">
        <v>46</v>
      </c>
      <c r="R3" t="s">
        <v>51</v>
      </c>
      <c r="S3" t="s">
        <v>51</v>
      </c>
      <c r="T3" t="s">
        <v>51</v>
      </c>
      <c r="U3" t="s">
        <v>46</v>
      </c>
      <c r="V3" t="s">
        <v>51</v>
      </c>
      <c r="W3" t="s">
        <v>51</v>
      </c>
      <c r="X3" t="s">
        <v>51</v>
      </c>
      <c r="Y3" t="s">
        <v>51</v>
      </c>
      <c r="Z3" t="s">
        <v>46</v>
      </c>
      <c r="AA3" t="s">
        <v>46</v>
      </c>
      <c r="AB3" t="s">
        <v>46</v>
      </c>
      <c r="AC3" t="s">
        <v>46</v>
      </c>
      <c r="AD3" t="s">
        <v>50</v>
      </c>
      <c r="AE3" t="s">
        <v>46</v>
      </c>
      <c r="AF3" t="s">
        <v>46</v>
      </c>
      <c r="AG3" t="s">
        <v>66</v>
      </c>
      <c r="AH3" t="s">
        <v>68</v>
      </c>
      <c r="AI3" t="s">
        <v>72</v>
      </c>
      <c r="AJ3" t="s">
        <v>46</v>
      </c>
      <c r="AK3" t="s">
        <v>76</v>
      </c>
      <c r="AL3" t="s">
        <v>111</v>
      </c>
    </row>
    <row r="4" spans="3:38" ht="15">
      <c r="C4" t="s">
        <v>47</v>
      </c>
      <c r="K4" t="s">
        <v>52</v>
      </c>
      <c r="L4" t="s">
        <v>56</v>
      </c>
      <c r="N4" t="s">
        <v>58</v>
      </c>
      <c r="O4" t="s">
        <v>62</v>
      </c>
      <c r="P4" t="s">
        <v>79</v>
      </c>
      <c r="R4" t="s">
        <v>79</v>
      </c>
      <c r="S4" t="s">
        <v>79</v>
      </c>
      <c r="T4" t="s">
        <v>79</v>
      </c>
      <c r="V4" t="s">
        <v>79</v>
      </c>
      <c r="W4" t="s">
        <v>79</v>
      </c>
      <c r="X4" t="s">
        <v>79</v>
      </c>
      <c r="Y4" t="s">
        <v>79</v>
      </c>
      <c r="AD4" t="s">
        <v>65</v>
      </c>
      <c r="AG4" t="s">
        <v>67</v>
      </c>
      <c r="AH4" t="s">
        <v>69</v>
      </c>
      <c r="AI4" t="s">
        <v>73</v>
      </c>
      <c r="AK4" t="s">
        <v>77</v>
      </c>
      <c r="AL4" t="s">
        <v>112</v>
      </c>
    </row>
    <row r="5" spans="11:38" ht="15">
      <c r="K5" t="s">
        <v>53</v>
      </c>
      <c r="N5" t="s">
        <v>59</v>
      </c>
      <c r="O5" t="s">
        <v>23</v>
      </c>
      <c r="P5" t="s">
        <v>80</v>
      </c>
      <c r="R5" t="s">
        <v>80</v>
      </c>
      <c r="S5" t="s">
        <v>80</v>
      </c>
      <c r="T5" t="s">
        <v>80</v>
      </c>
      <c r="V5" t="s">
        <v>80</v>
      </c>
      <c r="W5" t="s">
        <v>80</v>
      </c>
      <c r="X5" t="s">
        <v>80</v>
      </c>
      <c r="Y5" t="s">
        <v>80</v>
      </c>
      <c r="AG5" t="s">
        <v>23</v>
      </c>
      <c r="AH5" t="s">
        <v>70</v>
      </c>
      <c r="AI5" t="s">
        <v>74</v>
      </c>
      <c r="AL5" t="s">
        <v>113</v>
      </c>
    </row>
    <row r="6" spans="11:35" ht="15">
      <c r="K6" t="s">
        <v>54</v>
      </c>
      <c r="N6" t="s">
        <v>60</v>
      </c>
      <c r="AI6" t="s">
        <v>75</v>
      </c>
    </row>
    <row r="7" ht="15">
      <c r="AI7" t="s">
        <v>78</v>
      </c>
    </row>
  </sheetData>
  <sheetProtection/>
  <dataValidations count="1">
    <dataValidation type="list" allowBlank="1" showInputMessage="1" showErrorMessage="1" sqref="B1">
      <formula1>$B:$B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zoomScale="75" zoomScaleNormal="75" zoomScalePageLayoutView="0" workbookViewId="0" topLeftCell="A2">
      <selection activeCell="D6" sqref="D6"/>
    </sheetView>
  </sheetViews>
  <sheetFormatPr defaultColWidth="9.140625" defaultRowHeight="15"/>
  <cols>
    <col min="2" max="2" width="6.7109375" style="0" customWidth="1"/>
    <col min="3" max="3" width="11.8515625" style="0" customWidth="1"/>
    <col min="4" max="4" width="25.8515625" style="0" customWidth="1"/>
    <col min="6" max="6" width="3.140625" style="0" customWidth="1"/>
    <col min="7" max="7" width="4.57421875" style="0" customWidth="1"/>
    <col min="9" max="9" width="11.7109375" style="0" customWidth="1"/>
    <col min="12" max="12" width="9.140625" style="0" customWidth="1"/>
    <col min="13" max="13" width="2.421875" style="0" customWidth="1"/>
  </cols>
  <sheetData>
    <row r="2" spans="2:12" ht="45" customHeight="1">
      <c r="B2" s="43" t="s">
        <v>118</v>
      </c>
      <c r="C2" s="43"/>
      <c r="D2" s="43"/>
      <c r="E2" s="43"/>
      <c r="F2" s="43"/>
      <c r="G2" s="43"/>
      <c r="H2" s="43"/>
      <c r="I2" s="43"/>
      <c r="K2" s="43" t="s">
        <v>119</v>
      </c>
      <c r="L2" s="43"/>
    </row>
    <row r="3" ht="15.75" thickBot="1"/>
    <row r="4" spans="2:13" s="9" customFormat="1" ht="24.75" customHeight="1">
      <c r="B4" s="13" t="s">
        <v>92</v>
      </c>
      <c r="C4" s="14"/>
      <c r="D4" s="14"/>
      <c r="E4" s="15">
        <f>E5+E6</f>
        <v>0</v>
      </c>
      <c r="G4" s="13" t="s">
        <v>94</v>
      </c>
      <c r="H4" s="14"/>
      <c r="I4" s="14"/>
      <c r="J4" s="14"/>
      <c r="K4" s="14"/>
      <c r="L4" s="14"/>
      <c r="M4" s="16"/>
    </row>
    <row r="5" spans="2:13" s="9" customFormat="1" ht="24.75" customHeight="1">
      <c r="B5" s="17"/>
      <c r="C5" s="18" t="s">
        <v>82</v>
      </c>
      <c r="D5" s="18"/>
      <c r="E5" s="19">
        <f>COUNTIF('echo logbook'!G:G,'Validation lists'!B2)</f>
        <v>0</v>
      </c>
      <c r="G5" s="17"/>
      <c r="H5" s="18"/>
      <c r="I5" s="18"/>
      <c r="J5" s="18"/>
      <c r="K5" s="18"/>
      <c r="L5" s="18"/>
      <c r="M5" s="20"/>
    </row>
    <row r="6" spans="2:13" s="9" customFormat="1" ht="24.75" customHeight="1">
      <c r="B6" s="17"/>
      <c r="C6" s="18" t="s">
        <v>83</v>
      </c>
      <c r="D6" s="18"/>
      <c r="E6" s="19">
        <f>COUNTIF('echo logbook'!G:G,'Validation lists'!B3)</f>
        <v>0</v>
      </c>
      <c r="G6" s="17"/>
      <c r="H6" s="12"/>
      <c r="I6" s="12" t="s">
        <v>95</v>
      </c>
      <c r="J6" s="12" t="s">
        <v>51</v>
      </c>
      <c r="K6" s="12" t="s">
        <v>52</v>
      </c>
      <c r="L6" s="12" t="s">
        <v>53</v>
      </c>
      <c r="M6" s="20"/>
    </row>
    <row r="7" spans="2:13" s="9" customFormat="1" ht="24.75" customHeight="1">
      <c r="B7" s="17"/>
      <c r="C7" s="18" t="s">
        <v>84</v>
      </c>
      <c r="D7" s="18"/>
      <c r="E7" s="19">
        <f>COUNTIF('echo logbook'!H:H,'Validation lists'!C2)</f>
        <v>0</v>
      </c>
      <c r="G7" s="17"/>
      <c r="H7" s="12" t="s">
        <v>8</v>
      </c>
      <c r="I7" s="12">
        <f>J7+K7+L7</f>
        <v>0</v>
      </c>
      <c r="J7" s="12">
        <f>COUNTIF('echo logbook'!U:U,"Mild")</f>
        <v>0</v>
      </c>
      <c r="K7" s="12">
        <f>COUNTIF('echo logbook'!U:U,"Mod")</f>
        <v>0</v>
      </c>
      <c r="L7" s="12">
        <f>COUNTIF('echo logbook'!U:U,"Sev")</f>
        <v>0</v>
      </c>
      <c r="M7" s="20"/>
    </row>
    <row r="8" spans="2:13" s="9" customFormat="1" ht="24.75" customHeight="1" thickBot="1">
      <c r="B8" s="21"/>
      <c r="C8" s="22" t="s">
        <v>85</v>
      </c>
      <c r="D8" s="22"/>
      <c r="E8" s="23">
        <f>COUNTIF('echo logbook'!H:H,'Validation lists'!C3)</f>
        <v>0</v>
      </c>
      <c r="G8" s="17"/>
      <c r="H8" s="12" t="s">
        <v>10</v>
      </c>
      <c r="I8" s="12">
        <f>J8+K8+L8</f>
        <v>0</v>
      </c>
      <c r="J8" s="12">
        <f>COUNTIF('echo logbook'!W:W,"Mild")</f>
        <v>0</v>
      </c>
      <c r="K8" s="12">
        <f>COUNTIF('echo logbook'!W:W,"Mod")</f>
        <v>0</v>
      </c>
      <c r="L8" s="12">
        <f>COUNTIF('echo logbook'!W:W,"Sev")</f>
        <v>0</v>
      </c>
      <c r="M8" s="20"/>
    </row>
    <row r="9" spans="7:13" s="9" customFormat="1" ht="24.75" customHeight="1" thickBot="1">
      <c r="G9" s="17"/>
      <c r="H9" s="12" t="s">
        <v>11</v>
      </c>
      <c r="I9" s="12">
        <f>J9+K9+L9</f>
        <v>0</v>
      </c>
      <c r="J9" s="12">
        <f>COUNTIF('echo logbook'!X:X,"Mild")</f>
        <v>0</v>
      </c>
      <c r="K9" s="12">
        <f>COUNTIF('echo logbook'!X:X,"Mod")</f>
        <v>0</v>
      </c>
      <c r="L9" s="12">
        <f>COUNTIF('echo logbook'!X:X,"Sev")</f>
        <v>0</v>
      </c>
      <c r="M9" s="20"/>
    </row>
    <row r="10" spans="2:13" s="9" customFormat="1" ht="24.75" customHeight="1">
      <c r="B10" s="13" t="s">
        <v>4</v>
      </c>
      <c r="C10" s="14"/>
      <c r="D10" s="14"/>
      <c r="E10" s="16"/>
      <c r="G10" s="17"/>
      <c r="H10" s="12" t="s">
        <v>12</v>
      </c>
      <c r="I10" s="12">
        <f>J10+K10+L10</f>
        <v>0</v>
      </c>
      <c r="J10" s="12">
        <f>COUNTIF('echo logbook'!Y:Y,"Mild")</f>
        <v>0</v>
      </c>
      <c r="K10" s="12">
        <f>COUNTIF('echo logbook'!Y:Y,"Mod")</f>
        <v>0</v>
      </c>
      <c r="L10" s="12">
        <f>COUNTIF('echo logbook'!Y:Y,"Sev")</f>
        <v>0</v>
      </c>
      <c r="M10" s="20"/>
    </row>
    <row r="11" spans="2:13" s="9" customFormat="1" ht="24.75" customHeight="1">
      <c r="B11" s="17" t="s">
        <v>93</v>
      </c>
      <c r="C11" s="18"/>
      <c r="D11" s="18"/>
      <c r="E11" s="19">
        <f>(E12+E13+E14+E15)</f>
        <v>0</v>
      </c>
      <c r="G11" s="17"/>
      <c r="H11" s="18"/>
      <c r="I11" s="18"/>
      <c r="J11" s="18"/>
      <c r="K11" s="18"/>
      <c r="L11" s="18"/>
      <c r="M11" s="20"/>
    </row>
    <row r="12" spans="2:13" s="9" customFormat="1" ht="24.75" customHeight="1">
      <c r="B12" s="17"/>
      <c r="C12" s="18" t="s">
        <v>50</v>
      </c>
      <c r="D12" s="18"/>
      <c r="E12" s="19">
        <f>COUNTIF('echo logbook'!P:P,"Normal")</f>
        <v>0</v>
      </c>
      <c r="G12" s="17" t="s">
        <v>106</v>
      </c>
      <c r="H12" s="18"/>
      <c r="I12" s="18"/>
      <c r="J12" s="18"/>
      <c r="K12" s="18"/>
      <c r="L12" s="28">
        <f>COUNTIF('echo logbook'!Z:Z,"Yes")</f>
        <v>0</v>
      </c>
      <c r="M12" s="20"/>
    </row>
    <row r="13" spans="2:13" s="9" customFormat="1" ht="24.75" customHeight="1">
      <c r="B13" s="17"/>
      <c r="C13" s="18" t="s">
        <v>51</v>
      </c>
      <c r="D13" s="18"/>
      <c r="E13" s="19">
        <f>COUNTIF('echo logbook'!P:P,'Validation lists'!K3)</f>
        <v>0</v>
      </c>
      <c r="G13" s="17" t="s">
        <v>105</v>
      </c>
      <c r="H13" s="18"/>
      <c r="I13" s="18"/>
      <c r="J13" s="18"/>
      <c r="K13" s="18"/>
      <c r="L13" s="28">
        <f>COUNTIF('echo logbook'!AE:AE,"Yes")</f>
        <v>0</v>
      </c>
      <c r="M13" s="20"/>
    </row>
    <row r="14" spans="2:13" s="9" customFormat="1" ht="24.75" customHeight="1" thickBot="1">
      <c r="B14" s="17"/>
      <c r="C14" s="18" t="s">
        <v>52</v>
      </c>
      <c r="D14" s="18"/>
      <c r="E14" s="19">
        <f>COUNTIF('echo logbook'!P:P,'Validation lists'!K4)</f>
        <v>0</v>
      </c>
      <c r="G14" s="21" t="s">
        <v>107</v>
      </c>
      <c r="H14" s="22"/>
      <c r="I14" s="22"/>
      <c r="J14" s="22"/>
      <c r="K14" s="22"/>
      <c r="L14" s="29">
        <f>COUNTIF('echo logbook'!AF:AF,"Yes")</f>
        <v>0</v>
      </c>
      <c r="M14" s="24"/>
    </row>
    <row r="15" spans="2:12" s="9" customFormat="1" ht="24.75" customHeight="1" thickBot="1">
      <c r="B15" s="17"/>
      <c r="C15" s="18" t="s">
        <v>53</v>
      </c>
      <c r="D15" s="18"/>
      <c r="E15" s="19">
        <f>COUNTIF('echo logbook'!P:P,'Validation lists'!K5)</f>
        <v>0</v>
      </c>
      <c r="L15" s="10"/>
    </row>
    <row r="16" spans="2:13" s="9" customFormat="1" ht="24.75" customHeight="1">
      <c r="B16" s="17" t="s">
        <v>86</v>
      </c>
      <c r="C16" s="18"/>
      <c r="D16" s="18"/>
      <c r="E16" s="19">
        <f>E17+E18</f>
        <v>0</v>
      </c>
      <c r="G16" s="13" t="s">
        <v>96</v>
      </c>
      <c r="H16" s="25"/>
      <c r="I16" s="14"/>
      <c r="J16" s="14"/>
      <c r="K16" s="14"/>
      <c r="L16" s="30"/>
      <c r="M16" s="16"/>
    </row>
    <row r="17" spans="2:13" s="9" customFormat="1" ht="24.75" customHeight="1">
      <c r="B17" s="17"/>
      <c r="C17" s="18" t="s">
        <v>87</v>
      </c>
      <c r="D17" s="18"/>
      <c r="E17" s="19">
        <f>COUNTIF('echo logbook'!Q:Q,'Validation lists'!L3)</f>
        <v>0</v>
      </c>
      <c r="G17" s="17" t="s">
        <v>16</v>
      </c>
      <c r="H17" s="18"/>
      <c r="I17" s="18"/>
      <c r="J17" s="18"/>
      <c r="K17" s="18"/>
      <c r="L17" s="28">
        <f>COUNTIF('echo logbook'!AG:AG,"Yes")</f>
        <v>0</v>
      </c>
      <c r="M17" s="20"/>
    </row>
    <row r="18" spans="2:13" s="9" customFormat="1" ht="24.75" customHeight="1" thickBot="1">
      <c r="B18" s="17"/>
      <c r="C18" s="18" t="s">
        <v>88</v>
      </c>
      <c r="D18" s="18"/>
      <c r="E18" s="19">
        <f>COUNTIF('echo logbook'!Q:Q,'Validation lists'!L4)</f>
        <v>0</v>
      </c>
      <c r="G18" s="21" t="s">
        <v>38</v>
      </c>
      <c r="H18" s="22"/>
      <c r="I18" s="22"/>
      <c r="J18" s="22"/>
      <c r="K18" s="22"/>
      <c r="L18" s="29">
        <f>COUNTIF('echo logbook'!AH:AH,"Yes")</f>
        <v>0</v>
      </c>
      <c r="M18" s="24"/>
    </row>
    <row r="19" spans="2:12" s="9" customFormat="1" ht="24.75" customHeight="1" thickBot="1">
      <c r="B19" s="17" t="s">
        <v>89</v>
      </c>
      <c r="C19" s="18"/>
      <c r="D19" s="18"/>
      <c r="E19" s="19">
        <f>COUNTIF('echo logbook'!R:R,'Validation lists'!M3)</f>
        <v>0</v>
      </c>
      <c r="L19" s="10"/>
    </row>
    <row r="20" spans="2:13" s="9" customFormat="1" ht="24.75" customHeight="1">
      <c r="B20" s="17" t="s">
        <v>90</v>
      </c>
      <c r="C20" s="18"/>
      <c r="D20" s="18"/>
      <c r="E20" s="19">
        <f>COUNTIF('echo logbook'!T:T,'Validation lists'!O4)</f>
        <v>0</v>
      </c>
      <c r="G20" s="13" t="s">
        <v>97</v>
      </c>
      <c r="H20" s="14"/>
      <c r="I20" s="14"/>
      <c r="J20" s="14"/>
      <c r="K20" s="14"/>
      <c r="L20" s="30"/>
      <c r="M20" s="16"/>
    </row>
    <row r="21" spans="2:13" s="9" customFormat="1" ht="24.75" customHeight="1" thickBot="1">
      <c r="B21" s="21" t="s">
        <v>91</v>
      </c>
      <c r="C21" s="22"/>
      <c r="D21" s="22"/>
      <c r="E21" s="23">
        <f>COUNTIF('echo logbook'!T:T,'Validation lists'!O3)</f>
        <v>0</v>
      </c>
      <c r="G21" s="17" t="s">
        <v>98</v>
      </c>
      <c r="H21" s="18"/>
      <c r="I21" s="18"/>
      <c r="J21" s="18"/>
      <c r="K21" s="18"/>
      <c r="L21" s="28">
        <f>L22+L23+L24+L25</f>
        <v>0</v>
      </c>
      <c r="M21" s="20"/>
    </row>
    <row r="22" spans="5:13" s="9" customFormat="1" ht="24.75" customHeight="1" thickBot="1">
      <c r="E22" s="10"/>
      <c r="G22" s="17"/>
      <c r="H22" s="18" t="s">
        <v>73</v>
      </c>
      <c r="I22" s="18"/>
      <c r="J22" s="18"/>
      <c r="K22" s="18"/>
      <c r="L22" s="28">
        <f>COUNTIF('echo logbook'!AN:AN,"Small")</f>
        <v>0</v>
      </c>
      <c r="M22" s="20"/>
    </row>
    <row r="23" spans="2:13" s="9" customFormat="1" ht="24.75" customHeight="1">
      <c r="B23" s="13" t="s">
        <v>101</v>
      </c>
      <c r="C23" s="14"/>
      <c r="D23" s="14"/>
      <c r="E23" s="26"/>
      <c r="G23" s="17"/>
      <c r="H23" s="18" t="s">
        <v>74</v>
      </c>
      <c r="I23" s="18"/>
      <c r="J23" s="18"/>
      <c r="K23" s="18"/>
      <c r="L23" s="28">
        <f>COUNTIF('echo logbook'!AN:AN,"Medium")</f>
        <v>0</v>
      </c>
      <c r="M23" s="20"/>
    </row>
    <row r="24" spans="2:13" s="9" customFormat="1" ht="24.75" customHeight="1">
      <c r="B24" s="17" t="s">
        <v>102</v>
      </c>
      <c r="C24" s="18"/>
      <c r="D24" s="18"/>
      <c r="E24" s="19">
        <f>SUM(_xlfn.COUNTIFS('echo logbook'!AI:AI,{"Normal","Impaired"}))</f>
        <v>0</v>
      </c>
      <c r="G24" s="17"/>
      <c r="H24" s="18" t="s">
        <v>75</v>
      </c>
      <c r="I24" s="18"/>
      <c r="J24" s="18"/>
      <c r="K24" s="18"/>
      <c r="L24" s="28">
        <f>COUNTIF('echo logbook'!AN:AN,"Large")</f>
        <v>0</v>
      </c>
      <c r="M24" s="20"/>
    </row>
    <row r="25" spans="2:13" s="9" customFormat="1" ht="24.75" customHeight="1" thickBot="1">
      <c r="B25" s="21" t="s">
        <v>103</v>
      </c>
      <c r="C25" s="22"/>
      <c r="D25" s="22"/>
      <c r="E25" s="23">
        <f>COUNTIF('echo logbook'!AJ:AJ,"yes")</f>
        <v>0</v>
      </c>
      <c r="G25" s="17"/>
      <c r="H25" s="18" t="s">
        <v>78</v>
      </c>
      <c r="I25" s="18"/>
      <c r="J25" s="18"/>
      <c r="K25" s="18"/>
      <c r="L25" s="28">
        <f>COUNTIF('echo logbook'!AN:AN,"Tamponade")</f>
        <v>0</v>
      </c>
      <c r="M25" s="20"/>
    </row>
    <row r="26" spans="5:13" s="9" customFormat="1" ht="24.75" customHeight="1" thickBot="1">
      <c r="E26" s="10"/>
      <c r="G26" s="17" t="s">
        <v>99</v>
      </c>
      <c r="H26" s="18"/>
      <c r="I26" s="18"/>
      <c r="J26" s="18"/>
      <c r="K26" s="18"/>
      <c r="L26" s="28">
        <f>COUNTIF('echo logbook'!AP:AP,"Constriction")</f>
        <v>0</v>
      </c>
      <c r="M26" s="20"/>
    </row>
    <row r="27" spans="2:13" s="9" customFormat="1" ht="24.75" customHeight="1" thickBot="1">
      <c r="B27" s="13" t="s">
        <v>104</v>
      </c>
      <c r="C27" s="14"/>
      <c r="D27" s="14"/>
      <c r="E27" s="26"/>
      <c r="G27" s="21" t="s">
        <v>100</v>
      </c>
      <c r="H27" s="22"/>
      <c r="I27" s="22"/>
      <c r="J27" s="22"/>
      <c r="K27" s="22"/>
      <c r="L27" s="29">
        <f>COUNTIF('echo logbook'!AP:AP,"Restriction")</f>
        <v>0</v>
      </c>
      <c r="M27" s="24"/>
    </row>
    <row r="28" spans="2:12" s="9" customFormat="1" ht="24.75" customHeight="1" thickBot="1">
      <c r="B28" s="17" t="s">
        <v>66</v>
      </c>
      <c r="C28" s="18"/>
      <c r="D28" s="18"/>
      <c r="E28" s="19">
        <f>COUNTIF('echo logbook'!AL:AL,"Mxyoma")</f>
        <v>0</v>
      </c>
      <c r="L28" s="10"/>
    </row>
    <row r="29" spans="2:13" s="9" customFormat="1" ht="24.75" customHeight="1">
      <c r="B29" s="17" t="s">
        <v>67</v>
      </c>
      <c r="C29" s="18"/>
      <c r="D29" s="18"/>
      <c r="E29" s="19">
        <f>COUNTIF('echo logbook'!AL:AL,'Validation lists'!AG4)</f>
        <v>0</v>
      </c>
      <c r="G29" s="13" t="s">
        <v>23</v>
      </c>
      <c r="H29" s="14"/>
      <c r="I29" s="14"/>
      <c r="J29" s="14"/>
      <c r="K29" s="14"/>
      <c r="L29" s="30"/>
      <c r="M29" s="16"/>
    </row>
    <row r="30" spans="2:13" s="9" customFormat="1" ht="24.75" customHeight="1">
      <c r="B30" s="17" t="s">
        <v>69</v>
      </c>
      <c r="C30" s="18"/>
      <c r="D30" s="18"/>
      <c r="E30" s="19">
        <f>COUNTIF('echo logbook'!AM:AM,'Validation lists'!AH4)</f>
        <v>0</v>
      </c>
      <c r="G30" s="17" t="s">
        <v>108</v>
      </c>
      <c r="H30" s="18"/>
      <c r="I30" s="18"/>
      <c r="J30" s="18"/>
      <c r="K30" s="18"/>
      <c r="L30" s="28">
        <f>COUNTIF('echo logbook'!AO:AO,"Yes")</f>
        <v>0</v>
      </c>
      <c r="M30" s="20"/>
    </row>
    <row r="31" spans="2:13" s="9" customFormat="1" ht="24.75" customHeight="1">
      <c r="B31" s="17" t="s">
        <v>68</v>
      </c>
      <c r="C31" s="18"/>
      <c r="D31" s="18"/>
      <c r="E31" s="19">
        <f>COUNTIF('echo logbook'!AM:AM,'Validation lists'!AH3)</f>
        <v>0</v>
      </c>
      <c r="G31" s="17" t="s">
        <v>109</v>
      </c>
      <c r="H31" s="18"/>
      <c r="I31" s="18"/>
      <c r="J31" s="18"/>
      <c r="K31" s="18"/>
      <c r="L31" s="28">
        <f>COUNTIF('echo logbook'!AK:AK,"Yes")</f>
        <v>0</v>
      </c>
      <c r="M31" s="20"/>
    </row>
    <row r="32" spans="2:13" s="9" customFormat="1" ht="24.75" customHeight="1" thickBot="1">
      <c r="B32" s="21" t="s">
        <v>70</v>
      </c>
      <c r="C32" s="22"/>
      <c r="D32" s="22"/>
      <c r="E32" s="23">
        <f>COUNTIF('echo logbook'!AM:AM,"LV tendon")</f>
        <v>0</v>
      </c>
      <c r="G32" s="21" t="s">
        <v>114</v>
      </c>
      <c r="H32" s="22"/>
      <c r="I32" s="22"/>
      <c r="J32" s="22"/>
      <c r="K32" s="22"/>
      <c r="L32" s="29">
        <f>SUM(_xlfn.COUNTIFS('echo logbook'!AQ:AQ,{"ASD","PFO","VSD"}))</f>
        <v>0</v>
      </c>
      <c r="M32" s="24"/>
    </row>
    <row r="33" spans="5:12" ht="15">
      <c r="E33" s="27"/>
      <c r="L33" s="27"/>
    </row>
  </sheetData>
  <sheetProtection/>
  <mergeCells count="2">
    <mergeCell ref="B2:I2"/>
    <mergeCell ref="K2:L2"/>
  </mergeCells>
  <printOptions/>
  <pageMargins left="0.7" right="0.7" top="0.75" bottom="0.75" header="0.3" footer="0.3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Sarah;SarahHudsonUK</dc:creator>
  <cp:keywords/>
  <dc:description/>
  <cp:lastModifiedBy>Azeem Ahmad</cp:lastModifiedBy>
  <cp:lastPrinted>2018-06-24T10:35:20Z</cp:lastPrinted>
  <dcterms:created xsi:type="dcterms:W3CDTF">2018-06-23T18:28:07Z</dcterms:created>
  <dcterms:modified xsi:type="dcterms:W3CDTF">2018-08-03T13:36:55Z</dcterms:modified>
  <cp:category/>
  <cp:version/>
  <cp:contentType/>
  <cp:contentStatus/>
</cp:coreProperties>
</file>